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55" windowWidth="12015" windowHeight="8580" activeTab="0"/>
  </bookViews>
  <sheets>
    <sheet name="Calcolo_Berechnung_WBWKoordinat" sheetId="1" r:id="rId1"/>
    <sheet name="Tab_Conc_WBW" sheetId="2" r:id="rId2"/>
  </sheets>
  <definedNames>
    <definedName name="BLPTab10">#REF!</definedName>
    <definedName name="BLPTabA">#REF!</definedName>
    <definedName name="cat" localSheetId="0">#REF!</definedName>
    <definedName name="cat">#REF!</definedName>
    <definedName name="DBFTab10">#REF!</definedName>
    <definedName name="_xlnm.Print_Area" localSheetId="0">'Calcolo_Berechnung_WBWKoordinat'!$B$2:$O$66</definedName>
    <definedName name="_xlnm.Print_Area" localSheetId="1">'Tab_Conc_WBW'!$A$1:$E$38</definedName>
    <definedName name="_xlnm.Print_Titles" localSheetId="0">'Calcolo_Berechnung_WBWKoordinat'!$2:$12</definedName>
    <definedName name="Gemeinden">#REF!</definedName>
    <definedName name="spese" localSheetId="0">#REF!</definedName>
    <definedName name="spese">#REF!</definedName>
  </definedNames>
  <calcPr fullCalcOnLoad="1"/>
</workbook>
</file>

<file path=xl/comments1.xml><?xml version="1.0" encoding="utf-8"?>
<comments xmlns="http://schemas.openxmlformats.org/spreadsheetml/2006/main">
  <authors>
    <author>win</author>
    <author>win2</author>
  </authors>
  <commentList>
    <comment ref="I35" authorId="0">
      <text>
        <r>
          <rPr>
            <b/>
            <sz val="9"/>
            <rFont val="Tahoma"/>
            <family val="2"/>
          </rPr>
          <t>In caso di un procedimento in due fasi, inserire il numero dei parteicpanti della seonda fase.
Im Falle eines zweistufigen Verfahrens bitte  die Teilnehmeranzahl der zweiten Phase eingeben.</t>
        </r>
      </text>
    </comment>
    <comment ref="B35" authorId="1">
      <text>
        <r>
          <rPr>
            <b/>
            <sz val="9"/>
            <rFont val="Tahoma"/>
            <family val="2"/>
          </rPr>
          <t>inserire il numero dei partecipanti
Teilnehmeranzahl eingeben</t>
        </r>
      </text>
    </comment>
    <comment ref="B23" authorId="0">
      <text>
        <r>
          <rPr>
            <b/>
            <sz val="9"/>
            <rFont val="Tahoma"/>
            <family val="2"/>
          </rPr>
          <t>Scegliere la complessità
Komplexität auswählen</t>
        </r>
      </text>
    </comment>
    <comment ref="B19" authorId="0">
      <text>
        <r>
          <rPr>
            <b/>
            <sz val="9"/>
            <rFont val="Tahoma"/>
            <family val="2"/>
          </rPr>
          <t>Scegliere la tipologia di procedura
Verfahrensart auswählen</t>
        </r>
      </text>
    </comment>
    <comment ref="E10" authorId="1">
      <text>
        <r>
          <rPr>
            <b/>
            <sz val="8"/>
            <rFont val="Tahoma"/>
            <family val="2"/>
          </rPr>
          <t>Nome e indirizzo della committenza
Name und Adresse der Auftraggeber</t>
        </r>
      </text>
    </comment>
    <comment ref="E7" authorId="1">
      <text>
        <r>
          <rPr>
            <b/>
            <sz val="8"/>
            <rFont val="Tahoma"/>
            <family val="2"/>
          </rPr>
          <t>Nome del concorso
Wettbewerbstitel eingeben</t>
        </r>
      </text>
    </comment>
    <comment ref="B30" authorId="1">
      <text>
        <r>
          <rPr>
            <b/>
            <sz val="9"/>
            <rFont val="Tahoma"/>
            <family val="2"/>
          </rPr>
          <t>cliccare e scegliere: 1 o 0
anklicken und auswählen: 1 oder 0</t>
        </r>
      </text>
    </comment>
    <comment ref="B32" authorId="1">
      <text>
        <r>
          <rPr>
            <b/>
            <sz val="9"/>
            <rFont val="Tahoma"/>
            <family val="2"/>
          </rPr>
          <t>cliccare e scegliere: 1 o 0
anklicken und auswählen: 1 oder 0</t>
        </r>
      </text>
    </comment>
    <comment ref="B60" authorId="1">
      <text>
        <r>
          <rPr>
            <b/>
            <sz val="9"/>
            <rFont val="Tahoma"/>
            <family val="2"/>
          </rPr>
          <t>cliccare e scegliere: 1 o 0
anklicken und auswählen: 1 oder 0</t>
        </r>
      </text>
    </comment>
  </commentList>
</comments>
</file>

<file path=xl/sharedStrings.xml><?xml version="1.0" encoding="utf-8"?>
<sst xmlns="http://schemas.openxmlformats.org/spreadsheetml/2006/main" count="102" uniqueCount="82">
  <si>
    <t>Importo complessivo / Gesamtbetrag:</t>
  </si>
  <si>
    <t>=</t>
  </si>
  <si>
    <t>X</t>
  </si>
  <si>
    <t>+</t>
  </si>
  <si>
    <t>Partecipanti / Teilnehmer</t>
  </si>
  <si>
    <t>Aliquota / Faktor</t>
  </si>
  <si>
    <t>Onorario base / Basishonorar</t>
  </si>
  <si>
    <t>C)</t>
  </si>
  <si>
    <t>Honorar pro Teilnehmer</t>
  </si>
  <si>
    <t>Onorario / partecipante</t>
  </si>
  <si>
    <t>B2)</t>
  </si>
  <si>
    <t>B1)</t>
  </si>
  <si>
    <t>A)</t>
  </si>
  <si>
    <t>Calcolo del compenso / Berechnung der Leistungsvergütung</t>
  </si>
  <si>
    <t>Anzahl der Teilnehmer 2. Phase</t>
  </si>
  <si>
    <t>1. Phase</t>
  </si>
  <si>
    <t>Anzahl der Teilnehmer</t>
  </si>
  <si>
    <t>Numero dei partecipanti 2. fase</t>
  </si>
  <si>
    <t>1. fase</t>
  </si>
  <si>
    <t>Numero dei partecipanti</t>
  </si>
  <si>
    <t>Procedura con prequalificazione con schizzi
Verfahren mit Skizzenpräqualifikation</t>
  </si>
  <si>
    <t>Procedura con progetto di referenza
Verfahren mit Referenzprojekten</t>
  </si>
  <si>
    <t>Nel caso si trattasse di una procedura con preselezione, scegliere il tipo di preselezione.
Falls es sich um ein Verfahren mit Vorauswahl handelt bitte auswählen welche Art von Vorauswahl.</t>
  </si>
  <si>
    <t>Tipologia di preselezione / Art der Vorauswahl</t>
  </si>
  <si>
    <t>Classe I / Klasse I</t>
  </si>
  <si>
    <t>Data - Datum</t>
  </si>
  <si>
    <t>Concorso ad inviti / Geladener Wettbewerb</t>
  </si>
  <si>
    <r>
      <rPr>
        <b/>
        <sz val="10"/>
        <rFont val="Arial"/>
        <family val="2"/>
      </rPr>
      <t>Attenzione:</t>
    </r>
    <r>
      <rPr>
        <sz val="10"/>
        <rFont val="Arial"/>
        <family val="2"/>
      </rPr>
      <t xml:space="preserve"> Gli importi base di questa tabella vengono adeguati ogni 3 anni sec. l'art. 3 del capitolato prestazionale della DGP n. 1308 dell'11/11/2014 e la tabella viene pubblicata dall'Ordine degli Architetti PPC.
</t>
    </r>
    <r>
      <rPr>
        <b/>
        <sz val="10"/>
        <rFont val="Arial"/>
        <family val="2"/>
      </rPr>
      <t>Achtung:</t>
    </r>
    <r>
      <rPr>
        <sz val="10"/>
        <rFont val="Arial"/>
        <family val="2"/>
      </rPr>
      <t xml:space="preserve"> Die Basiswerte dieser Berechnungstabelle werden laut Art. 3 der Vertragsbedingungen des BLR Nr. 1308 vom 11.11.2014 alle 3 Jahre angepasst und die Tabelle von der Kammer der Architekten RLD neu herausgegeben.</t>
    </r>
  </si>
  <si>
    <t>Werte eingeben</t>
  </si>
  <si>
    <t>Auftraggeber</t>
  </si>
  <si>
    <t>inserire valori</t>
  </si>
  <si>
    <t>Nome del committente - Name Auftraggeber</t>
  </si>
  <si>
    <t>Committente</t>
  </si>
  <si>
    <t>scegliere "1"= SI; "0"=NO</t>
  </si>
  <si>
    <t>Optionen auswählen</t>
  </si>
  <si>
    <t>Wettbewerbstitel</t>
  </si>
  <si>
    <t>Auswählen"1"= JA; "0"=NEIN</t>
  </si>
  <si>
    <t>scegliere le opzioni</t>
  </si>
  <si>
    <t>Nome del concorso - Wettbewerbstitel</t>
  </si>
  <si>
    <t>Nome del concorso</t>
  </si>
  <si>
    <t>Legende:</t>
  </si>
  <si>
    <t>Diese Tabelle wurde auf Grundlage des Beschlusses der Landesregierung der Autonomen Provinz Bozen  Nr. 1308 vom 11.11.2014 erarbeitet.</t>
  </si>
  <si>
    <t>Legenda:</t>
  </si>
  <si>
    <t>Questa tabella è stata elaborata sulla base della delibera della Giunta provinciale della Provincia Autonoma di Bolzano n. 1308 dell'11.11.2014.</t>
  </si>
  <si>
    <t>Versione 1.0
nov. 2014 - 2017
Version 1.0
Nov. 2014 - 2017</t>
  </si>
  <si>
    <t>In una prima fase del concorso („preselezione con schizzi“), aperta a tutti gli interessati abilitati alla partecipazione, si richiede un progetto in forma di schizzi sul tema del concorso. I progetti scelti dalla giuria vengono approfonditi nella seconda fase del concorso. Entrambe le fasi del concorso si svolgono in forma anonima.</t>
  </si>
  <si>
    <t>In einer ersten Wettbewerbsphase („Skizzenpräqualifikation“), die für
alle interessierten Teilnahmeberechtigten offen ist, ist ein skizzenhafter Entwurf des Wettbewerbsthemas gefordert. Die von der Jury ausgewählten Entwürfe werden in der zweiten Phase des Wettbewerbs weiterbearbeitet. Beide Wettbewerbsphasen werden anonym abgewickelt.</t>
  </si>
  <si>
    <t>Concorso a due gradi / Zweistufiger Wettbewerb</t>
  </si>
  <si>
    <t>Il concorso stesso è preceduto da una procedura di preselezione non anonima, nella quale i partecipanti si presentano con un progetto di referenza. I soggetti scelti dalla giuria sono invitati a partecipare al concorso di progettazione.</t>
  </si>
  <si>
    <t>Dem eigentlichen Planungswettbewerb wird ein nicht anonymes Auswahlverfahren vorgeschaltet, für das sich die Teilnehmer mit einem Referenzprojekt bewerben. Die durch die Jury ermittelten Subjekte werden zur Teilnahme am Planungswettbewerb eingeladen.</t>
  </si>
  <si>
    <t>Concorso a un grado con preselezione / Einstufiger Wettbewerb mit Vorauswahl</t>
  </si>
  <si>
    <t>Possono partecipare al concorso tutti gli interessati abilitati alla partecipazione. Non ci sono limiti di accesso.</t>
  </si>
  <si>
    <t>Am Wettbewerbsverfahren können sich alle interessierten Teilnahmeberechtigten beteiligen. Es gibt keine Zugangsbeschränkung.</t>
  </si>
  <si>
    <t>Concorso aperto a un grado / Einstufiger offener Wettbewerb</t>
  </si>
  <si>
    <t>Vengono invitati almeno 5 partecipanti a partecipare al concorso. Questa procedura è ammessa solo per opere, per le quali il compenso per le progettazioni architettoniche e ingegneristiche non supera la soglia europea.</t>
  </si>
  <si>
    <t>Es werden min. 5 Teilnehmer zur Teilnahme am Planungswettbewerb eingeladen. Dieses Verfahren ist nur für Planungsaufgaben, bei denen die Vergütung der Architekten- und Ingenieurleistungen unterhalb der EU-Schwelle liegt, zugelassen.</t>
  </si>
  <si>
    <t>Descrizione</t>
  </si>
  <si>
    <t xml:space="preserve">Beschreibung </t>
  </si>
  <si>
    <t>Tipo di procedura / Verfahrensarten</t>
  </si>
  <si>
    <t>Onorario/partecipante</t>
  </si>
  <si>
    <t>Onorario base</t>
  </si>
  <si>
    <t>Basishonorar</t>
  </si>
  <si>
    <t>Esposizione degli elaborati di concorso / Ausstellung der Wettbewerbsarbeiten</t>
  </si>
  <si>
    <t>Preesame fase di concorso / Vorprüfung Wettbewerbsphase</t>
  </si>
  <si>
    <t>Onorario/partecipante sull' eccedenza</t>
  </si>
  <si>
    <t>Honorar / Teilnehmer (ab dem 81. Teiln.)</t>
  </si>
  <si>
    <t>Onorario/partecipante (1 fino a 80)</t>
  </si>
  <si>
    <t>Honorar pro Teilnehmer (1 bis 80)</t>
  </si>
  <si>
    <t>Preesame preselezione / Vorprüfung Vorauswahl</t>
  </si>
  <si>
    <t>Assistenza alla procedura / Verfahrensbetreuung</t>
  </si>
  <si>
    <t>Disciplinare di concorso e documenti</t>
  </si>
  <si>
    <t>Auslobungstext und Unterlagen</t>
  </si>
  <si>
    <t>Documentazione di concorso / Ausschreibungsunterlagen</t>
  </si>
  <si>
    <t>novembre 2014 - novembre 2017 / November 2014 - November 2017</t>
  </si>
  <si>
    <t>Compiti di concorso complessi come edilizia ospedaliera, istituti universitari o centri scolastici, case di cura e compiti di concorso nei quali vanno integrati volumetrie esistenti, nonché compiti interdisciplinari che richiedono la collaborazione con esperti in vari campi specialistici (p.es. urbanistica, progettazione paesaggistica, viabilità).</t>
  </si>
  <si>
    <t>Compiti di concorso con programma funzionale standard come asili, scuole, palestre, edilizia residenziale e edifici con utilizzo misto residenza – uffici, edilizia industriale e artigianale con programmi funzionali semplici e compiti di concorso che non richiedono indagini preliminari, verifiche di superfici e volumi.</t>
  </si>
  <si>
    <t>Komplexe Wettbewerbsaufgaben wie Spitalsbauten, Hochschulen oder Schulzentren, Altersheime und Wettbewerbsaufgaben, bei denen vorhandene Bausubstanz einbezogen werden muss, sowie interdisziplinäre Aufgaben, welche die Zusammenarbeit mit Experten verschiedener Fachgebiete erfordern (z.B. Urbanistik, Landschaftsplanung, Verkehr).</t>
  </si>
  <si>
    <t>Wettbewerbsaufgaben mit Standardraumprogramm wie Kindergärten, Schulbauten, Sporthallen, Wohnbau und Bauten mit gemischter Nutzung Wohnen – Büros, Industrie- und Gewerbebauten mit einfachem Raumprogramm und Wettbewerbsaufgaben, die keine Voruntersuchungen, keine Flächen- und Volumennachweise erfordern.</t>
  </si>
  <si>
    <t>Beschreibung</t>
  </si>
  <si>
    <t>Classe II / Klasse II</t>
  </si>
  <si>
    <t>Complessità / Komplexität</t>
  </si>
  <si>
    <r>
      <t xml:space="preserve">Compenso per  il </t>
    </r>
    <r>
      <rPr>
        <b/>
        <sz val="12"/>
        <rFont val="Arial"/>
        <family val="2"/>
      </rPr>
      <t xml:space="preserve"> </t>
    </r>
    <r>
      <rPr>
        <b/>
        <u val="single"/>
        <sz val="12"/>
        <rFont val="Arial"/>
        <family val="2"/>
      </rPr>
      <t>coordinamento di concorsi di progettazione</t>
    </r>
    <r>
      <rPr>
        <b/>
        <sz val="10"/>
        <rFont val="Arial"/>
        <family val="2"/>
      </rPr>
      <t xml:space="preserve">
Vergütung für die </t>
    </r>
    <r>
      <rPr>
        <b/>
        <u val="single"/>
        <sz val="12"/>
        <rFont val="Arial"/>
        <family val="2"/>
      </rPr>
      <t>Koordination von Planungswettbewerben</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</si>
</sst>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0.00&quot; %&quot;;\-\ #,##0.00&quot; %&quot;"/>
    <numFmt numFmtId="166" formatCode="&quot;€&quot;\ #,##0.0"/>
    <numFmt numFmtId="167" formatCode="&quot;€&quot;\ #,##0.0;\-&quot;€&quot;\ #,##0.0"/>
    <numFmt numFmtId="168" formatCode="\ #,##0&quot; m³&quot;;\-\ #,##0&quot; m³&quot;"/>
    <numFmt numFmtId="169" formatCode="_-* #,##0\ _D_M_-;\-* #,##0\ _D_M_-;_-* &quot;-&quot;\ _D_M_-;_-@_-"/>
    <numFmt numFmtId="170" formatCode="_-[$€-2]\ * #,##0.00_-;\-[$€-2]\ * #,##0.00_-;_-[$€-2]\ * &quot;-&quot;??_-"/>
  </numFmts>
  <fonts count="56">
    <font>
      <sz val="11"/>
      <color theme="1"/>
      <name val="Calibri"/>
      <family val="2"/>
    </font>
    <font>
      <sz val="11"/>
      <color indexed="8"/>
      <name val="Calibri"/>
      <family val="2"/>
    </font>
    <font>
      <sz val="10"/>
      <name val="Arial"/>
      <family val="0"/>
    </font>
    <font>
      <b/>
      <sz val="10"/>
      <name val="Arial"/>
      <family val="2"/>
    </font>
    <font>
      <sz val="8"/>
      <name val="Arial"/>
      <family val="2"/>
    </font>
    <font>
      <i/>
      <sz val="10"/>
      <name val="Arial"/>
      <family val="2"/>
    </font>
    <font>
      <i/>
      <sz val="8"/>
      <name val="Arial"/>
      <family val="2"/>
    </font>
    <font>
      <b/>
      <sz val="8"/>
      <name val="Arial"/>
      <family val="2"/>
    </font>
    <font>
      <sz val="12"/>
      <name val="Arial"/>
      <family val="2"/>
    </font>
    <font>
      <b/>
      <sz val="12"/>
      <name val="Arial"/>
      <family val="2"/>
    </font>
    <font>
      <b/>
      <sz val="9"/>
      <name val="Arial"/>
      <family val="2"/>
    </font>
    <font>
      <sz val="9"/>
      <name val="Arial"/>
      <family val="2"/>
    </font>
    <font>
      <sz val="7.5"/>
      <name val="Arial"/>
      <family val="2"/>
    </font>
    <font>
      <i/>
      <sz val="6"/>
      <name val="Arial"/>
      <family val="2"/>
    </font>
    <font>
      <b/>
      <u val="single"/>
      <sz val="12"/>
      <name val="Arial"/>
      <family val="2"/>
    </font>
    <font>
      <b/>
      <sz val="9"/>
      <name val="Tahoma"/>
      <family val="2"/>
    </font>
    <font>
      <b/>
      <sz val="8"/>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8"/>
      <color indexed="9"/>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sz val="8"/>
      <color theme="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6600"/>
        <bgColor indexed="64"/>
      </patternFill>
    </fill>
    <fill>
      <patternFill patternType="solid">
        <fgColor rgb="FFCC3300"/>
        <bgColor indexed="64"/>
      </patternFill>
    </fill>
    <fill>
      <patternFill patternType="solid">
        <fgColor rgb="FF92D050"/>
        <bgColor indexed="64"/>
      </patternFill>
    </fill>
    <fill>
      <patternFill patternType="solid">
        <fgColor indexed="53"/>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style="medium"/>
      <top/>
      <bottom style="hair"/>
    </border>
    <border>
      <left/>
      <right/>
      <top/>
      <bottom style="hair"/>
    </border>
    <border>
      <left style="medium"/>
      <right/>
      <top/>
      <bottom style="hair"/>
    </border>
    <border>
      <left/>
      <right style="medium"/>
      <top style="medium"/>
      <bottom/>
    </border>
    <border>
      <left/>
      <right/>
      <top style="medium"/>
      <bottom/>
    </border>
    <border>
      <left style="medium"/>
      <right/>
      <top style="medium"/>
      <bottom/>
    </border>
    <border>
      <left/>
      <right/>
      <top/>
      <bottom style="thin"/>
    </border>
    <border>
      <left/>
      <right style="medium"/>
      <top/>
      <bottom style="medium"/>
    </border>
    <border>
      <left/>
      <right/>
      <top/>
      <bottom style="medium"/>
    </border>
    <border>
      <left style="medium"/>
      <right/>
      <top/>
      <bottom style="medium"/>
    </border>
    <border>
      <left/>
      <right style="medium"/>
      <top/>
      <bottom style="thin"/>
    </border>
    <border>
      <left style="medium"/>
      <right/>
      <top/>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medium"/>
      <right/>
      <top style="thin"/>
      <bottom/>
    </border>
    <border>
      <left/>
      <right style="medium"/>
      <top style="thin"/>
      <bottom style="thin"/>
    </border>
    <border>
      <left/>
      <right/>
      <top style="thin"/>
      <bottom style="thin"/>
    </border>
    <border>
      <left style="medium"/>
      <right/>
      <top style="thin"/>
      <bottom style="thin"/>
    </border>
    <border>
      <left style="medium"/>
      <right/>
      <top style="hair"/>
      <bottom style="hair"/>
    </border>
    <border>
      <left/>
      <right/>
      <top style="hair"/>
      <bottom style="hair"/>
    </border>
    <border>
      <left/>
      <right style="medium"/>
      <top style="hair"/>
      <bottom style="hair"/>
    </border>
    <border>
      <left style="medium"/>
      <right/>
      <top style="hair"/>
      <bottom style="thin"/>
    </border>
    <border>
      <left/>
      <right/>
      <top style="hair"/>
      <bottom style="thin"/>
    </border>
    <border>
      <left/>
      <right style="medium"/>
      <top style="hair"/>
      <bottom style="thin"/>
    </border>
    <border>
      <left/>
      <right/>
      <top style="thin"/>
      <bottom/>
    </border>
    <border>
      <left/>
      <right style="thin"/>
      <top style="thin"/>
      <bottom/>
    </border>
    <border>
      <left/>
      <right style="thin"/>
      <top/>
      <bottom style="thin"/>
    </border>
    <border>
      <left style="thin"/>
      <right/>
      <top/>
      <bottom/>
    </border>
    <border>
      <left style="thin"/>
      <right style="thin"/>
      <top style="thin"/>
      <bottom/>
    </border>
    <border>
      <left style="thin"/>
      <right style="thin"/>
      <top/>
      <bottom style="medium"/>
    </border>
    <border>
      <left/>
      <right style="medium"/>
      <top style="thin"/>
      <bottom/>
    </border>
    <border>
      <left style="thin"/>
      <right style="thin"/>
      <top/>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170" fontId="2" fillId="0" borderId="0" applyFon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87">
    <xf numFmtId="0" fontId="0" fillId="0" borderId="0" xfId="0" applyFont="1" applyAlignment="1">
      <alignment/>
    </xf>
    <xf numFmtId="0" fontId="2" fillId="0" borderId="0" xfId="54" applyProtection="1">
      <alignment/>
      <protection/>
    </xf>
    <xf numFmtId="0" fontId="53" fillId="0" borderId="0" xfId="54" applyFont="1" applyFill="1" applyProtection="1">
      <alignment/>
      <protection/>
    </xf>
    <xf numFmtId="164" fontId="2" fillId="0" borderId="0" xfId="54" applyNumberFormat="1" applyProtection="1">
      <alignment/>
      <protection/>
    </xf>
    <xf numFmtId="0" fontId="2" fillId="0" borderId="0" xfId="54" applyFill="1" applyProtection="1">
      <alignment/>
      <protection/>
    </xf>
    <xf numFmtId="0" fontId="2" fillId="0" borderId="0" xfId="54" applyFont="1" applyFill="1" applyProtection="1">
      <alignment/>
      <protection/>
    </xf>
    <xf numFmtId="4" fontId="2" fillId="0" borderId="0" xfId="54" applyNumberFormat="1" applyFill="1" applyProtection="1">
      <alignment/>
      <protection/>
    </xf>
    <xf numFmtId="0" fontId="2" fillId="0" borderId="0" xfId="54" applyFill="1" applyBorder="1" applyProtection="1">
      <alignment/>
      <protection/>
    </xf>
    <xf numFmtId="164" fontId="3" fillId="33" borderId="10" xfId="54" applyNumberFormat="1" applyFont="1" applyFill="1" applyBorder="1" applyAlignment="1" applyProtection="1">
      <alignment horizontal="right" vertical="top"/>
      <protection/>
    </xf>
    <xf numFmtId="164" fontId="3" fillId="33" borderId="11" xfId="54" applyNumberFormat="1" applyFont="1" applyFill="1" applyBorder="1" applyAlignment="1" applyProtection="1">
      <alignment/>
      <protection/>
    </xf>
    <xf numFmtId="0" fontId="2" fillId="33" borderId="11" xfId="54" applyFill="1" applyBorder="1" applyProtection="1">
      <alignment/>
      <protection/>
    </xf>
    <xf numFmtId="0" fontId="2" fillId="33" borderId="11" xfId="54" applyFont="1" applyFill="1" applyBorder="1" applyProtection="1">
      <alignment/>
      <protection/>
    </xf>
    <xf numFmtId="165" fontId="2" fillId="33" borderId="11" xfId="54" applyNumberFormat="1" applyFont="1" applyFill="1" applyBorder="1" applyAlignment="1" applyProtection="1">
      <alignment horizontal="center" vertical="center"/>
      <protection/>
    </xf>
    <xf numFmtId="164" fontId="2" fillId="33" borderId="11" xfId="54" applyNumberFormat="1" applyFont="1" applyFill="1" applyBorder="1" applyAlignment="1" applyProtection="1">
      <alignment horizontal="left" vertical="center"/>
      <protection/>
    </xf>
    <xf numFmtId="3" fontId="2" fillId="33" borderId="11" xfId="54" applyNumberFormat="1" applyFill="1" applyBorder="1" applyProtection="1">
      <alignment/>
      <protection/>
    </xf>
    <xf numFmtId="164" fontId="2" fillId="33" borderId="11" xfId="54" applyNumberFormat="1" applyFill="1" applyBorder="1" applyProtection="1">
      <alignment/>
      <protection/>
    </xf>
    <xf numFmtId="4" fontId="2" fillId="33" borderId="11" xfId="54" applyNumberFormat="1" applyFont="1" applyFill="1" applyBorder="1" applyAlignment="1" applyProtection="1">
      <alignment horizontal="right"/>
      <protection/>
    </xf>
    <xf numFmtId="4" fontId="3" fillId="33" borderId="12" xfId="54" applyNumberFormat="1" applyFont="1" applyFill="1" applyBorder="1" applyAlignment="1" applyProtection="1">
      <alignment horizontal="left"/>
      <protection/>
    </xf>
    <xf numFmtId="0" fontId="2" fillId="0" borderId="13" xfId="54" applyFill="1" applyBorder="1" applyAlignment="1" applyProtection="1">
      <alignment horizontal="right" vertical="top"/>
      <protection/>
    </xf>
    <xf numFmtId="164" fontId="2" fillId="0" borderId="0" xfId="54" applyNumberFormat="1" applyFill="1" applyBorder="1" applyAlignment="1" applyProtection="1">
      <alignment horizontal="center"/>
      <protection/>
    </xf>
    <xf numFmtId="0" fontId="2" fillId="0" borderId="0" xfId="54" applyFont="1" applyFill="1" applyBorder="1" applyProtection="1">
      <alignment/>
      <protection/>
    </xf>
    <xf numFmtId="165" fontId="2" fillId="0" borderId="0" xfId="54" applyNumberFormat="1" applyFont="1" applyFill="1" applyBorder="1" applyAlignment="1" applyProtection="1">
      <alignment horizontal="center" vertical="center"/>
      <protection/>
    </xf>
    <xf numFmtId="164" fontId="2" fillId="0" borderId="0" xfId="54" applyNumberFormat="1" applyFont="1" applyFill="1" applyBorder="1" applyAlignment="1" applyProtection="1">
      <alignment horizontal="left" vertical="center"/>
      <protection/>
    </xf>
    <xf numFmtId="3" fontId="2" fillId="0" borderId="0" xfId="54" applyNumberFormat="1" applyFill="1" applyBorder="1" applyProtection="1">
      <alignment/>
      <protection/>
    </xf>
    <xf numFmtId="164" fontId="2" fillId="0" borderId="0" xfId="54" applyNumberFormat="1" applyFill="1" applyBorder="1" applyProtection="1">
      <alignment/>
      <protection/>
    </xf>
    <xf numFmtId="4" fontId="2" fillId="0" borderId="0" xfId="54" applyNumberFormat="1" applyFont="1" applyFill="1" applyBorder="1" applyAlignment="1" applyProtection="1">
      <alignment horizontal="left"/>
      <protection/>
    </xf>
    <xf numFmtId="4" fontId="2" fillId="0" borderId="14" xfId="54" applyNumberFormat="1" applyFont="1" applyFill="1" applyBorder="1" applyAlignment="1" applyProtection="1">
      <alignment horizontal="right"/>
      <protection/>
    </xf>
    <xf numFmtId="10" fontId="2" fillId="0" borderId="0" xfId="54" applyNumberFormat="1" applyFill="1" applyProtection="1">
      <alignment/>
      <protection/>
    </xf>
    <xf numFmtId="166" fontId="2" fillId="0" borderId="13" xfId="54" applyNumberFormat="1" applyFont="1" applyFill="1" applyBorder="1" applyAlignment="1" applyProtection="1">
      <alignment horizontal="right" vertical="top"/>
      <protection/>
    </xf>
    <xf numFmtId="14" fontId="2" fillId="0" borderId="0" xfId="54" applyNumberFormat="1" applyFont="1" applyFill="1" applyBorder="1" applyAlignment="1" applyProtection="1">
      <alignment horizontal="center" vertical="center"/>
      <protection/>
    </xf>
    <xf numFmtId="166" fontId="2" fillId="0" borderId="0" xfId="54" applyNumberFormat="1" applyFont="1" applyFill="1" applyBorder="1" applyProtection="1">
      <alignment/>
      <protection/>
    </xf>
    <xf numFmtId="3" fontId="2" fillId="0" borderId="0" xfId="54" applyNumberFormat="1" applyFont="1" applyFill="1" applyBorder="1" applyAlignment="1" applyProtection="1">
      <alignment horizontal="center" vertical="center"/>
      <protection/>
    </xf>
    <xf numFmtId="164" fontId="3" fillId="0" borderId="0" xfId="54" applyNumberFormat="1" applyFont="1" applyFill="1" applyBorder="1" applyAlignment="1" applyProtection="1">
      <alignment horizontal="center" vertical="center"/>
      <protection/>
    </xf>
    <xf numFmtId="0" fontId="4" fillId="0" borderId="14" xfId="54" applyFont="1" applyFill="1" applyBorder="1" applyProtection="1">
      <alignment/>
      <protection/>
    </xf>
    <xf numFmtId="164" fontId="2" fillId="0" borderId="15" xfId="54" applyNumberFormat="1" applyFill="1" applyBorder="1" applyAlignment="1" applyProtection="1">
      <alignment horizontal="center" vertical="center"/>
      <protection hidden="1"/>
    </xf>
    <xf numFmtId="14" fontId="2" fillId="0" borderId="16" xfId="54" applyNumberFormat="1" applyFill="1" applyBorder="1" applyAlignment="1" applyProtection="1">
      <alignment horizontal="center" vertical="top"/>
      <protection/>
    </xf>
    <xf numFmtId="0" fontId="4" fillId="0" borderId="16" xfId="54" applyFont="1" applyFill="1" applyBorder="1" applyProtection="1">
      <alignment/>
      <protection/>
    </xf>
    <xf numFmtId="167" fontId="2" fillId="0" borderId="16" xfId="54" applyNumberFormat="1" applyFont="1" applyFill="1" applyBorder="1" applyAlignment="1" applyProtection="1">
      <alignment horizontal="right" vertical="center"/>
      <protection/>
    </xf>
    <xf numFmtId="0" fontId="2" fillId="0" borderId="16" xfId="54" applyFill="1" applyBorder="1" applyProtection="1">
      <alignment/>
      <protection/>
    </xf>
    <xf numFmtId="165" fontId="2" fillId="0" borderId="16" xfId="54" applyNumberFormat="1" applyFont="1" applyFill="1" applyBorder="1" applyAlignment="1" applyProtection="1">
      <alignment horizontal="center" vertical="center"/>
      <protection hidden="1"/>
    </xf>
    <xf numFmtId="166" fontId="2" fillId="0" borderId="16" xfId="54" applyNumberFormat="1" applyFont="1" applyFill="1" applyBorder="1" applyAlignment="1" applyProtection="1">
      <alignment horizontal="right" vertical="center"/>
      <protection/>
    </xf>
    <xf numFmtId="164" fontId="2" fillId="0" borderId="16" xfId="54" applyNumberFormat="1" applyFont="1" applyFill="1" applyBorder="1" applyAlignment="1" applyProtection="1">
      <alignment horizontal="left" vertical="center"/>
      <protection/>
    </xf>
    <xf numFmtId="166" fontId="2" fillId="0" borderId="16" xfId="54" applyNumberFormat="1" applyFill="1" applyBorder="1" applyProtection="1">
      <alignment/>
      <protection hidden="1"/>
    </xf>
    <xf numFmtId="0" fontId="2" fillId="0" borderId="16" xfId="54" applyFont="1" applyFill="1" applyBorder="1" applyProtection="1">
      <alignment/>
      <protection/>
    </xf>
    <xf numFmtId="166" fontId="2" fillId="0" borderId="16" xfId="54" applyNumberFormat="1" applyFont="1" applyFill="1" applyBorder="1" applyAlignment="1" applyProtection="1">
      <alignment horizontal="left"/>
      <protection hidden="1"/>
    </xf>
    <xf numFmtId="166" fontId="2" fillId="0" borderId="17" xfId="54" applyNumberFormat="1" applyFont="1" applyFill="1" applyBorder="1" applyAlignment="1" applyProtection="1">
      <alignment horizontal="left"/>
      <protection hidden="1"/>
    </xf>
    <xf numFmtId="10" fontId="2" fillId="0" borderId="0" xfId="54" applyNumberFormat="1" applyFont="1" applyFill="1" applyProtection="1">
      <alignment/>
      <protection/>
    </xf>
    <xf numFmtId="164" fontId="3" fillId="0" borderId="13" xfId="54" applyNumberFormat="1" applyFont="1" applyFill="1" applyBorder="1" applyAlignment="1" applyProtection="1">
      <alignment horizontal="right" vertical="center"/>
      <protection hidden="1"/>
    </xf>
    <xf numFmtId="14" fontId="5" fillId="0" borderId="0" xfId="54" applyNumberFormat="1" applyFont="1" applyFill="1" applyBorder="1" applyAlignment="1" applyProtection="1">
      <alignment horizontal="center" vertical="center"/>
      <protection hidden="1"/>
    </xf>
    <xf numFmtId="0" fontId="5" fillId="0" borderId="0" xfId="54" applyFont="1" applyFill="1" applyBorder="1" applyAlignment="1" applyProtection="1">
      <alignment vertical="center"/>
      <protection hidden="1"/>
    </xf>
    <xf numFmtId="166" fontId="2" fillId="0" borderId="0" xfId="54" applyNumberFormat="1" applyFont="1" applyFill="1" applyBorder="1" applyProtection="1">
      <alignment/>
      <protection hidden="1"/>
    </xf>
    <xf numFmtId="0" fontId="2" fillId="0" borderId="0" xfId="54" applyFont="1" applyFill="1" applyBorder="1" applyAlignment="1" applyProtection="1">
      <alignment vertical="center"/>
      <protection hidden="1"/>
    </xf>
    <xf numFmtId="0" fontId="2" fillId="0" borderId="0" xfId="54" applyFont="1" applyFill="1" applyBorder="1" applyAlignment="1" applyProtection="1">
      <alignment horizontal="right" vertical="center"/>
      <protection hidden="1"/>
    </xf>
    <xf numFmtId="0" fontId="2" fillId="0" borderId="0" xfId="54" applyFont="1" applyFill="1" applyBorder="1" applyProtection="1">
      <alignment/>
      <protection hidden="1"/>
    </xf>
    <xf numFmtId="164" fontId="2" fillId="0" borderId="0" xfId="54" applyNumberFormat="1" applyFont="1" applyFill="1" applyBorder="1" applyAlignment="1" applyProtection="1">
      <alignment horizontal="center" vertical="center"/>
      <protection hidden="1"/>
    </xf>
    <xf numFmtId="0" fontId="2" fillId="0" borderId="0" xfId="54" applyFont="1" applyFill="1" applyBorder="1" applyAlignment="1" applyProtection="1">
      <alignment horizontal="center" vertical="center"/>
      <protection hidden="1"/>
    </xf>
    <xf numFmtId="0" fontId="4" fillId="0" borderId="0" xfId="54" applyFont="1" applyFill="1" applyProtection="1">
      <alignment/>
      <protection/>
    </xf>
    <xf numFmtId="0" fontId="4" fillId="0" borderId="0" xfId="54" applyFont="1" applyFill="1" applyBorder="1" applyProtection="1">
      <alignment/>
      <protection/>
    </xf>
    <xf numFmtId="0" fontId="6" fillId="0" borderId="13" xfId="54" applyFont="1" applyFill="1" applyBorder="1" applyAlignment="1" applyProtection="1">
      <alignment horizontal="right" vertical="top"/>
      <protection/>
    </xf>
    <xf numFmtId="14" fontId="6" fillId="0" borderId="0" xfId="54" applyNumberFormat="1" applyFont="1" applyFill="1" applyBorder="1" applyAlignment="1" applyProtection="1">
      <alignment horizontal="center" vertical="top"/>
      <protection/>
    </xf>
    <xf numFmtId="0" fontId="6" fillId="0" borderId="0" xfId="54" applyFont="1" applyFill="1" applyBorder="1" applyProtection="1">
      <alignment/>
      <protection/>
    </xf>
    <xf numFmtId="3" fontId="6" fillId="0" borderId="0" xfId="54" applyNumberFormat="1" applyFont="1" applyFill="1" applyBorder="1" applyAlignment="1" applyProtection="1">
      <alignment horizontal="left" vertical="center"/>
      <protection/>
    </xf>
    <xf numFmtId="0" fontId="6" fillId="0" borderId="0" xfId="54" applyFont="1" applyFill="1" applyBorder="1" applyAlignment="1" applyProtection="1">
      <alignment horizontal="left"/>
      <protection/>
    </xf>
    <xf numFmtId="0" fontId="6" fillId="0" borderId="14" xfId="54" applyFont="1" applyFill="1" applyBorder="1" applyProtection="1">
      <alignment/>
      <protection/>
    </xf>
    <xf numFmtId="0" fontId="54" fillId="0" borderId="0" xfId="54" applyFont="1" applyFill="1" applyProtection="1">
      <alignment/>
      <protection/>
    </xf>
    <xf numFmtId="14" fontId="2" fillId="0" borderId="0" xfId="54" applyNumberFormat="1" applyFill="1" applyBorder="1" applyAlignment="1" applyProtection="1">
      <alignment horizontal="center" vertical="top"/>
      <protection/>
    </xf>
    <xf numFmtId="165" fontId="2" fillId="0" borderId="0" xfId="54" applyNumberFormat="1" applyFont="1" applyFill="1" applyBorder="1" applyAlignment="1" applyProtection="1">
      <alignment horizontal="center" vertical="center"/>
      <protection hidden="1"/>
    </xf>
    <xf numFmtId="166" fontId="2" fillId="0" borderId="0" xfId="54" applyNumberFormat="1" applyFill="1" applyBorder="1" applyProtection="1">
      <alignment/>
      <protection hidden="1"/>
    </xf>
    <xf numFmtId="0" fontId="3" fillId="0" borderId="0" xfId="54" applyFont="1" applyFill="1" applyBorder="1" applyAlignment="1" applyProtection="1">
      <alignment vertical="center"/>
      <protection/>
    </xf>
    <xf numFmtId="166" fontId="3" fillId="0" borderId="0" xfId="54" applyNumberFormat="1" applyFont="1" applyFill="1" applyBorder="1" applyAlignment="1" applyProtection="1">
      <alignment horizontal="right" vertical="center"/>
      <protection hidden="1"/>
    </xf>
    <xf numFmtId="164" fontId="2" fillId="0" borderId="13" xfId="54" applyNumberFormat="1" applyFill="1" applyBorder="1" applyAlignment="1" applyProtection="1">
      <alignment horizontal="center" vertical="center"/>
      <protection hidden="1"/>
    </xf>
    <xf numFmtId="166" fontId="2" fillId="0" borderId="0" xfId="54" applyNumberFormat="1" applyFont="1" applyFill="1" applyBorder="1" applyAlignment="1" applyProtection="1">
      <alignment horizontal="left"/>
      <protection hidden="1"/>
    </xf>
    <xf numFmtId="0" fontId="7" fillId="0" borderId="14" xfId="54" applyFont="1" applyFill="1" applyBorder="1" applyProtection="1">
      <alignment/>
      <protection/>
    </xf>
    <xf numFmtId="166" fontId="3" fillId="0" borderId="13" xfId="54" applyNumberFormat="1" applyFont="1" applyFill="1" applyBorder="1" applyAlignment="1" applyProtection="1">
      <alignment horizontal="right" vertical="center"/>
      <protection hidden="1"/>
    </xf>
    <xf numFmtId="14" fontId="2" fillId="0" borderId="0" xfId="54" applyNumberFormat="1" applyFont="1" applyFill="1" applyBorder="1" applyAlignment="1" applyProtection="1">
      <alignment horizontal="center" vertical="center"/>
      <protection hidden="1"/>
    </xf>
    <xf numFmtId="166" fontId="2" fillId="0" borderId="0" xfId="54" applyNumberFormat="1" applyFont="1" applyFill="1" applyBorder="1" applyAlignment="1" applyProtection="1">
      <alignment vertical="center"/>
      <protection hidden="1"/>
    </xf>
    <xf numFmtId="1" fontId="2" fillId="0" borderId="0" xfId="54" applyNumberFormat="1" applyFont="1" applyFill="1" applyBorder="1" applyAlignment="1" applyProtection="1">
      <alignment vertical="center"/>
      <protection hidden="1"/>
    </xf>
    <xf numFmtId="3" fontId="2" fillId="0" borderId="0" xfId="54" applyNumberFormat="1" applyFont="1" applyFill="1" applyBorder="1" applyAlignment="1" applyProtection="1">
      <alignment horizontal="center" vertical="center"/>
      <protection hidden="1"/>
    </xf>
    <xf numFmtId="0" fontId="2" fillId="0" borderId="0" xfId="54" applyFont="1" applyFill="1" applyBorder="1" applyAlignment="1" applyProtection="1">
      <alignment vertical="center"/>
      <protection/>
    </xf>
    <xf numFmtId="0" fontId="2" fillId="0" borderId="0" xfId="54" applyFill="1" applyBorder="1" applyAlignment="1" applyProtection="1">
      <alignment vertical="center"/>
      <protection/>
    </xf>
    <xf numFmtId="0" fontId="4" fillId="0" borderId="14" xfId="54" applyFont="1" applyFill="1" applyBorder="1" applyAlignment="1" applyProtection="1">
      <alignment vertical="center"/>
      <protection/>
    </xf>
    <xf numFmtId="0" fontId="2" fillId="0" borderId="0" xfId="54" applyFill="1" applyAlignment="1" applyProtection="1">
      <alignment vertical="center"/>
      <protection/>
    </xf>
    <xf numFmtId="0" fontId="2" fillId="0" borderId="0" xfId="54" applyAlignment="1" applyProtection="1">
      <alignment vertical="center"/>
      <protection/>
    </xf>
    <xf numFmtId="10" fontId="2" fillId="0" borderId="0" xfId="54" applyNumberFormat="1" applyFill="1" applyAlignment="1" applyProtection="1">
      <alignment vertical="center"/>
      <protection/>
    </xf>
    <xf numFmtId="14" fontId="6" fillId="0" borderId="0" xfId="54" applyNumberFormat="1" applyFont="1" applyFill="1" applyBorder="1" applyAlignment="1" applyProtection="1">
      <alignment horizontal="center" vertical="center"/>
      <protection/>
    </xf>
    <xf numFmtId="0" fontId="5" fillId="0" borderId="0" xfId="54" applyFont="1" applyFill="1" applyBorder="1" applyAlignment="1" applyProtection="1">
      <alignment vertical="center"/>
      <protection/>
    </xf>
    <xf numFmtId="0" fontId="6" fillId="0" borderId="0" xfId="54" applyFont="1" applyFill="1" applyBorder="1" applyAlignment="1" applyProtection="1">
      <alignment vertical="center"/>
      <protection/>
    </xf>
    <xf numFmtId="0" fontId="6" fillId="0" borderId="0" xfId="54" applyFont="1" applyFill="1" applyBorder="1" applyAlignment="1" applyProtection="1">
      <alignment horizontal="center" vertical="center"/>
      <protection/>
    </xf>
    <xf numFmtId="164" fontId="6" fillId="0" borderId="0" xfId="54" applyNumberFormat="1" applyFont="1" applyFill="1" applyBorder="1" applyAlignment="1" applyProtection="1">
      <alignment horizontal="left" vertical="center"/>
      <protection/>
    </xf>
    <xf numFmtId="0" fontId="6" fillId="0" borderId="0" xfId="54" applyFont="1" applyFill="1" applyBorder="1" applyAlignment="1" applyProtection="1">
      <alignment horizontal="left" vertical="center"/>
      <protection/>
    </xf>
    <xf numFmtId="0" fontId="6" fillId="0" borderId="14" xfId="54" applyFont="1" applyFill="1" applyBorder="1" applyAlignment="1" applyProtection="1">
      <alignment vertical="center"/>
      <protection/>
    </xf>
    <xf numFmtId="0" fontId="53" fillId="0" borderId="0" xfId="54" applyFont="1" applyFill="1" applyAlignment="1" applyProtection="1">
      <alignment vertical="center"/>
      <protection/>
    </xf>
    <xf numFmtId="166" fontId="3" fillId="0" borderId="0" xfId="54" applyNumberFormat="1" applyFont="1" applyFill="1" applyBorder="1" applyAlignment="1" applyProtection="1">
      <alignment horizontal="left"/>
      <protection hidden="1"/>
    </xf>
    <xf numFmtId="166" fontId="3" fillId="0" borderId="14" xfId="54" applyNumberFormat="1" applyFont="1" applyFill="1" applyBorder="1" applyAlignment="1" applyProtection="1">
      <alignment horizontal="left"/>
      <protection hidden="1"/>
    </xf>
    <xf numFmtId="0" fontId="2" fillId="0" borderId="0" xfId="54" applyNumberFormat="1" applyFont="1" applyFill="1" applyProtection="1">
      <alignment/>
      <protection/>
    </xf>
    <xf numFmtId="166" fontId="3" fillId="0" borderId="13" xfId="54" applyNumberFormat="1" applyFont="1" applyFill="1" applyBorder="1" applyAlignment="1" applyProtection="1">
      <alignment horizontal="right"/>
      <protection hidden="1"/>
    </xf>
    <xf numFmtId="14" fontId="2" fillId="0" borderId="0" xfId="54" applyNumberFormat="1" applyFont="1" applyFill="1" applyBorder="1" applyAlignment="1" applyProtection="1">
      <alignment horizontal="center"/>
      <protection hidden="1"/>
    </xf>
    <xf numFmtId="0" fontId="2" fillId="0" borderId="0" xfId="54" applyFont="1" applyFill="1" applyBorder="1" applyAlignment="1" applyProtection="1">
      <alignment/>
      <protection hidden="1"/>
    </xf>
    <xf numFmtId="0" fontId="2" fillId="0" borderId="0" xfId="54" applyFont="1" applyFill="1" applyBorder="1" applyAlignment="1" applyProtection="1">
      <alignment/>
      <protection/>
    </xf>
    <xf numFmtId="0" fontId="4" fillId="0" borderId="14" xfId="54" applyFont="1" applyFill="1" applyBorder="1" applyAlignment="1" applyProtection="1">
      <alignment/>
      <protection/>
    </xf>
    <xf numFmtId="164" fontId="3" fillId="0" borderId="13" xfId="54" applyNumberFormat="1" applyFont="1" applyFill="1" applyBorder="1" applyAlignment="1" applyProtection="1">
      <alignment horizontal="right"/>
      <protection hidden="1"/>
    </xf>
    <xf numFmtId="14" fontId="6" fillId="0" borderId="0" xfId="54" applyNumberFormat="1" applyFont="1" applyFill="1" applyBorder="1" applyAlignment="1" applyProtection="1">
      <alignment horizontal="center"/>
      <protection/>
    </xf>
    <xf numFmtId="0" fontId="5" fillId="0" borderId="0" xfId="54" applyFont="1" applyFill="1" applyBorder="1" applyAlignment="1" applyProtection="1">
      <alignment/>
      <protection/>
    </xf>
    <xf numFmtId="0" fontId="6" fillId="0" borderId="0" xfId="54" applyFont="1" applyFill="1" applyBorder="1" applyAlignment="1" applyProtection="1">
      <alignment/>
      <protection/>
    </xf>
    <xf numFmtId="0" fontId="6" fillId="0" borderId="0" xfId="54" applyFont="1" applyFill="1" applyBorder="1" applyAlignment="1" applyProtection="1">
      <alignment horizontal="center"/>
      <protection/>
    </xf>
    <xf numFmtId="164" fontId="6" fillId="0" borderId="0" xfId="54" applyNumberFormat="1" applyFont="1" applyFill="1" applyBorder="1" applyAlignment="1" applyProtection="1">
      <alignment horizontal="left"/>
      <protection/>
    </xf>
    <xf numFmtId="0" fontId="6" fillId="0" borderId="14" xfId="54" applyFont="1" applyFill="1" applyBorder="1" applyAlignment="1" applyProtection="1">
      <alignment/>
      <protection/>
    </xf>
    <xf numFmtId="0" fontId="2" fillId="0" borderId="0" xfId="54" applyFill="1" applyAlignment="1" applyProtection="1">
      <alignment/>
      <protection/>
    </xf>
    <xf numFmtId="0" fontId="2" fillId="0" borderId="0" xfId="54" applyAlignment="1" applyProtection="1">
      <alignment/>
      <protection/>
    </xf>
    <xf numFmtId="10" fontId="2" fillId="0" borderId="0" xfId="54" applyNumberFormat="1" applyFill="1" applyAlignment="1" applyProtection="1">
      <alignment/>
      <protection/>
    </xf>
    <xf numFmtId="0" fontId="2" fillId="0" borderId="0" xfId="54" applyFill="1" applyBorder="1" applyAlignment="1" applyProtection="1">
      <alignment/>
      <protection/>
    </xf>
    <xf numFmtId="0" fontId="53" fillId="0" borderId="0" xfId="54" applyFont="1" applyFill="1" applyAlignment="1" applyProtection="1">
      <alignment/>
      <protection/>
    </xf>
    <xf numFmtId="0" fontId="4" fillId="0" borderId="18" xfId="54" applyFont="1" applyFill="1" applyBorder="1" applyAlignment="1" applyProtection="1">
      <alignment horizontal="center" vertical="top"/>
      <protection/>
    </xf>
    <xf numFmtId="14" fontId="2" fillId="0" borderId="19" xfId="54" applyNumberFormat="1" applyFill="1" applyBorder="1" applyAlignment="1" applyProtection="1">
      <alignment horizontal="center" vertical="top"/>
      <protection/>
    </xf>
    <xf numFmtId="0" fontId="2" fillId="0" borderId="19" xfId="54" applyFill="1" applyBorder="1" applyProtection="1">
      <alignment/>
      <protection/>
    </xf>
    <xf numFmtId="164" fontId="3" fillId="0" borderId="19" xfId="54" applyNumberFormat="1" applyFont="1" applyFill="1" applyBorder="1" applyAlignment="1" applyProtection="1">
      <alignment horizontal="center" vertical="center"/>
      <protection/>
    </xf>
    <xf numFmtId="0" fontId="3" fillId="0" borderId="19" xfId="54" applyFont="1" applyFill="1" applyBorder="1" applyProtection="1">
      <alignment/>
      <protection/>
    </xf>
    <xf numFmtId="0" fontId="3" fillId="0" borderId="20" xfId="54" applyFont="1" applyFill="1" applyBorder="1" applyProtection="1">
      <alignment/>
      <protection/>
    </xf>
    <xf numFmtId="0" fontId="2" fillId="0" borderId="10" xfId="54" applyFill="1" applyBorder="1" applyAlignment="1" applyProtection="1">
      <alignment horizontal="right" vertical="top"/>
      <protection/>
    </xf>
    <xf numFmtId="14" fontId="2" fillId="0" borderId="11" xfId="54" applyNumberFormat="1" applyFill="1" applyBorder="1" applyAlignment="1" applyProtection="1">
      <alignment horizontal="center" vertical="top"/>
      <protection/>
    </xf>
    <xf numFmtId="0" fontId="2" fillId="0" borderId="11" xfId="54" applyFill="1" applyBorder="1" applyProtection="1">
      <alignment/>
      <protection/>
    </xf>
    <xf numFmtId="164" fontId="3" fillId="0" borderId="11" xfId="54" applyNumberFormat="1" applyFont="1" applyFill="1" applyBorder="1" applyAlignment="1" applyProtection="1">
      <alignment horizontal="center" vertical="center"/>
      <protection/>
    </xf>
    <xf numFmtId="0" fontId="3" fillId="0" borderId="11" xfId="54" applyFont="1" applyFill="1" applyBorder="1" applyProtection="1">
      <alignment/>
      <protection/>
    </xf>
    <xf numFmtId="0" fontId="3" fillId="0" borderId="12" xfId="54" applyFont="1" applyFill="1" applyBorder="1" applyProtection="1">
      <alignment/>
      <protection/>
    </xf>
    <xf numFmtId="0" fontId="2" fillId="0" borderId="0" xfId="54" applyFill="1" applyBorder="1" applyAlignment="1" applyProtection="1">
      <alignment horizontal="center" vertical="top"/>
      <protection/>
    </xf>
    <xf numFmtId="0" fontId="3" fillId="0" borderId="0" xfId="54" applyFont="1" applyFill="1" applyBorder="1" applyProtection="1">
      <alignment/>
      <protection/>
    </xf>
    <xf numFmtId="0" fontId="4" fillId="0" borderId="0" xfId="54" applyFont="1" applyProtection="1">
      <alignment/>
      <protection/>
    </xf>
    <xf numFmtId="0" fontId="4" fillId="0" borderId="21" xfId="54" applyFont="1" applyFill="1" applyBorder="1" applyProtection="1">
      <alignment/>
      <protection/>
    </xf>
    <xf numFmtId="0" fontId="4" fillId="0" borderId="22" xfId="54" applyFont="1" applyFill="1" applyBorder="1" applyAlignment="1" applyProtection="1">
      <alignment horizontal="center" vertical="top"/>
      <protection/>
    </xf>
    <xf numFmtId="14" fontId="4" fillId="0" borderId="23" xfId="54" applyNumberFormat="1" applyFont="1" applyFill="1" applyBorder="1" applyAlignment="1" applyProtection="1">
      <alignment horizontal="center" vertical="top"/>
      <protection/>
    </xf>
    <xf numFmtId="0" fontId="4" fillId="0" borderId="23" xfId="54" applyFont="1" applyFill="1" applyBorder="1" applyProtection="1">
      <alignment/>
      <protection/>
    </xf>
    <xf numFmtId="164" fontId="7" fillId="0" borderId="23" xfId="54" applyNumberFormat="1" applyFont="1" applyFill="1" applyBorder="1" applyAlignment="1" applyProtection="1">
      <alignment horizontal="center" vertical="center"/>
      <protection/>
    </xf>
    <xf numFmtId="0" fontId="7" fillId="0" borderId="24" xfId="54" applyFont="1" applyFill="1" applyBorder="1" applyProtection="1">
      <alignment/>
      <protection/>
    </xf>
    <xf numFmtId="0" fontId="2" fillId="0" borderId="0" xfId="54" applyBorder="1" applyProtection="1">
      <alignment/>
      <protection/>
    </xf>
    <xf numFmtId="0" fontId="2" fillId="0" borderId="0" xfId="54" applyFont="1" applyBorder="1" applyProtection="1">
      <alignment/>
      <protection/>
    </xf>
    <xf numFmtId="0" fontId="7" fillId="0" borderId="13" xfId="54" applyFont="1" applyBorder="1" applyAlignment="1" applyProtection="1">
      <alignment horizontal="left" vertical="center" wrapText="1"/>
      <protection/>
    </xf>
    <xf numFmtId="0" fontId="7" fillId="0" borderId="0" xfId="54" applyFont="1" applyBorder="1" applyAlignment="1" applyProtection="1">
      <alignment horizontal="left" vertical="center" wrapText="1"/>
      <protection/>
    </xf>
    <xf numFmtId="0" fontId="7" fillId="0" borderId="0" xfId="54" applyFont="1" applyBorder="1" applyAlignment="1" applyProtection="1">
      <alignment horizontal="left" vertical="center"/>
      <protection/>
    </xf>
    <xf numFmtId="0" fontId="7" fillId="0" borderId="0" xfId="54" applyFont="1" applyBorder="1" applyAlignment="1" applyProtection="1">
      <alignment horizontal="right" vertical="center"/>
      <protection/>
    </xf>
    <xf numFmtId="0" fontId="7" fillId="0" borderId="0" xfId="54" applyFont="1" applyBorder="1" applyProtection="1">
      <alignment/>
      <protection/>
    </xf>
    <xf numFmtId="0" fontId="53" fillId="0" borderId="0" xfId="54" applyFont="1" applyFill="1" applyBorder="1" applyProtection="1">
      <alignment/>
      <protection/>
    </xf>
    <xf numFmtId="0" fontId="7" fillId="0" borderId="14" xfId="54" applyFont="1" applyBorder="1" applyAlignment="1" applyProtection="1">
      <alignment horizontal="left" vertical="center" wrapText="1"/>
      <protection/>
    </xf>
    <xf numFmtId="0" fontId="7" fillId="0" borderId="25" xfId="54" applyFont="1" applyBorder="1" applyAlignment="1" applyProtection="1">
      <alignment horizontal="left" vertical="center" wrapText="1"/>
      <protection/>
    </xf>
    <xf numFmtId="0" fontId="7" fillId="0" borderId="21" xfId="54" applyFont="1" applyBorder="1" applyAlignment="1" applyProtection="1">
      <alignment horizontal="left" vertical="center" wrapText="1"/>
      <protection/>
    </xf>
    <xf numFmtId="0" fontId="7" fillId="0" borderId="26" xfId="54" applyFont="1" applyBorder="1" applyAlignment="1" applyProtection="1">
      <alignment horizontal="left" vertical="center" wrapText="1"/>
      <protection/>
    </xf>
    <xf numFmtId="0" fontId="7" fillId="0" borderId="13" xfId="54" applyFont="1" applyBorder="1" applyAlignment="1" applyProtection="1">
      <alignment horizontal="left" vertical="center"/>
      <protection/>
    </xf>
    <xf numFmtId="0" fontId="7" fillId="0" borderId="14" xfId="54" applyFont="1" applyBorder="1" applyAlignment="1" applyProtection="1">
      <alignment horizontal="left" vertical="center"/>
      <protection/>
    </xf>
    <xf numFmtId="0" fontId="2" fillId="0" borderId="0" xfId="54" applyBorder="1" applyAlignment="1" applyProtection="1">
      <alignment vertical="top"/>
      <protection/>
    </xf>
    <xf numFmtId="0" fontId="2" fillId="0" borderId="0" xfId="54" applyAlignment="1" applyProtection="1">
      <alignment vertical="top"/>
      <protection/>
    </xf>
    <xf numFmtId="0" fontId="2" fillId="0" borderId="0" xfId="54" applyFont="1" applyBorder="1" applyAlignment="1" applyProtection="1">
      <alignment vertical="top"/>
      <protection/>
    </xf>
    <xf numFmtId="0" fontId="2" fillId="0" borderId="13" xfId="54" applyBorder="1" applyProtection="1">
      <alignment/>
      <protection/>
    </xf>
    <xf numFmtId="0" fontId="4" fillId="0" borderId="0" xfId="54" applyFont="1" applyBorder="1" applyProtection="1">
      <alignment/>
      <protection/>
    </xf>
    <xf numFmtId="0" fontId="7" fillId="0" borderId="0" xfId="54" applyFont="1" applyBorder="1" applyAlignment="1" applyProtection="1">
      <alignment vertical="center"/>
      <protection/>
    </xf>
    <xf numFmtId="164" fontId="10" fillId="0" borderId="0" xfId="54" applyNumberFormat="1" applyFont="1" applyFill="1" applyBorder="1" applyAlignment="1" applyProtection="1">
      <alignment horizontal="center" vertical="center"/>
      <protection/>
    </xf>
    <xf numFmtId="0" fontId="7" fillId="0" borderId="14" xfId="54" applyFont="1" applyBorder="1" applyAlignment="1" applyProtection="1">
      <alignment vertical="center"/>
      <protection/>
    </xf>
    <xf numFmtId="0" fontId="53" fillId="0" borderId="0" xfId="54" applyFont="1" applyFill="1" applyBorder="1" applyAlignment="1" applyProtection="1">
      <alignment vertical="top"/>
      <protection/>
    </xf>
    <xf numFmtId="0" fontId="2" fillId="0" borderId="15" xfId="54" applyBorder="1" applyProtection="1">
      <alignment/>
      <protection/>
    </xf>
    <xf numFmtId="0" fontId="2" fillId="0" borderId="16" xfId="54" applyBorder="1" applyProtection="1">
      <alignment/>
      <protection/>
    </xf>
    <xf numFmtId="0" fontId="4" fillId="0" borderId="16" xfId="54" applyFont="1" applyBorder="1" applyProtection="1">
      <alignment/>
      <protection/>
    </xf>
    <xf numFmtId="0" fontId="7" fillId="0" borderId="16" xfId="54" applyFont="1" applyBorder="1" applyAlignment="1" applyProtection="1">
      <alignment vertical="center"/>
      <protection/>
    </xf>
    <xf numFmtId="164" fontId="10" fillId="0" borderId="16" xfId="54" applyNumberFormat="1" applyFont="1" applyFill="1" applyBorder="1" applyAlignment="1" applyProtection="1">
      <alignment horizontal="center" vertical="center"/>
      <protection/>
    </xf>
    <xf numFmtId="0" fontId="7" fillId="0" borderId="17" xfId="54" applyFont="1" applyBorder="1" applyAlignment="1" applyProtection="1">
      <alignment vertical="center"/>
      <protection/>
    </xf>
    <xf numFmtId="0" fontId="2" fillId="0" borderId="0" xfId="54" applyFont="1" applyProtection="1">
      <alignment/>
      <protection/>
    </xf>
    <xf numFmtId="14" fontId="11" fillId="0" borderId="13" xfId="54" applyNumberFormat="1" applyFont="1" applyFill="1" applyBorder="1" applyAlignment="1" applyProtection="1">
      <alignment vertical="center"/>
      <protection locked="0"/>
    </xf>
    <xf numFmtId="168" fontId="10" fillId="0" borderId="0" xfId="54" applyNumberFormat="1" applyFont="1" applyFill="1" applyBorder="1" applyAlignment="1" applyProtection="1">
      <alignment vertical="center"/>
      <protection/>
    </xf>
    <xf numFmtId="0" fontId="10" fillId="0" borderId="0" xfId="54" applyFont="1" applyBorder="1" applyProtection="1">
      <alignment/>
      <protection/>
    </xf>
    <xf numFmtId="0" fontId="10" fillId="0" borderId="13" xfId="54" applyFont="1" applyFill="1" applyBorder="1" applyAlignment="1" applyProtection="1">
      <alignment horizontal="right"/>
      <protection/>
    </xf>
    <xf numFmtId="0" fontId="2" fillId="0" borderId="25" xfId="54" applyBorder="1" applyProtection="1">
      <alignment/>
      <protection/>
    </xf>
    <xf numFmtId="0" fontId="2" fillId="0" borderId="21" xfId="54" applyBorder="1" applyProtection="1">
      <alignment/>
      <protection/>
    </xf>
    <xf numFmtId="0" fontId="4" fillId="0" borderId="21" xfId="54" applyFont="1" applyBorder="1" applyProtection="1">
      <alignment/>
      <protection/>
    </xf>
    <xf numFmtId="0" fontId="7" fillId="0" borderId="21" xfId="54" applyFont="1" applyBorder="1" applyAlignment="1" applyProtection="1">
      <alignment vertical="center"/>
      <protection/>
    </xf>
    <xf numFmtId="164" fontId="10" fillId="0" borderId="21" xfId="54" applyNumberFormat="1" applyFont="1" applyFill="1" applyBorder="1" applyAlignment="1" applyProtection="1">
      <alignment horizontal="center" vertical="center"/>
      <protection/>
    </xf>
    <xf numFmtId="0" fontId="7" fillId="0" borderId="26" xfId="54" applyFont="1" applyBorder="1" applyAlignment="1" applyProtection="1">
      <alignment vertical="center"/>
      <protection/>
    </xf>
    <xf numFmtId="14" fontId="11" fillId="30" borderId="13" xfId="54" applyNumberFormat="1" applyFont="1" applyFill="1" applyBorder="1" applyAlignment="1" applyProtection="1">
      <alignment vertical="center"/>
      <protection locked="0"/>
    </xf>
    <xf numFmtId="0" fontId="10" fillId="0" borderId="13" xfId="54" applyFont="1" applyBorder="1" applyAlignment="1" applyProtection="1">
      <alignment horizontal="right"/>
      <protection/>
    </xf>
    <xf numFmtId="0" fontId="43" fillId="0" borderId="13" xfId="49" applyBorder="1" applyAlignment="1" applyProtection="1">
      <alignment vertical="center"/>
      <protection/>
    </xf>
    <xf numFmtId="0" fontId="12" fillId="0" borderId="0" xfId="54" applyFont="1" applyBorder="1" applyProtection="1">
      <alignment/>
      <protection/>
    </xf>
    <xf numFmtId="165" fontId="10" fillId="0" borderId="0" xfId="54" applyNumberFormat="1" applyFont="1" applyFill="1" applyBorder="1" applyAlignment="1" applyProtection="1">
      <alignment vertical="center"/>
      <protection locked="0"/>
    </xf>
    <xf numFmtId="0" fontId="12" fillId="0" borderId="14" xfId="54" applyFont="1" applyBorder="1" applyProtection="1">
      <alignment/>
      <protection/>
    </xf>
    <xf numFmtId="0" fontId="2" fillId="0" borderId="18" xfId="54" applyBorder="1" applyProtection="1">
      <alignment/>
      <protection/>
    </xf>
    <xf numFmtId="0" fontId="2" fillId="0" borderId="19" xfId="54" applyBorder="1" applyProtection="1">
      <alignment/>
      <protection/>
    </xf>
    <xf numFmtId="0" fontId="2" fillId="0" borderId="19" xfId="54" applyFont="1" applyBorder="1" applyProtection="1">
      <alignment/>
      <protection/>
    </xf>
    <xf numFmtId="0" fontId="7" fillId="0" borderId="20" xfId="54" applyFont="1" applyBorder="1" applyProtection="1">
      <alignment/>
      <protection/>
    </xf>
    <xf numFmtId="164" fontId="2" fillId="0" borderId="0" xfId="54" applyNumberFormat="1" applyFont="1" applyFill="1" applyBorder="1" applyAlignment="1" applyProtection="1">
      <alignment horizontal="left" vertical="top" wrapText="1"/>
      <protection locked="0"/>
    </xf>
    <xf numFmtId="0" fontId="7" fillId="0" borderId="0" xfId="54" applyFont="1" applyProtection="1">
      <alignment/>
      <protection/>
    </xf>
    <xf numFmtId="0" fontId="2" fillId="0" borderId="0" xfId="54" applyFont="1" applyProtection="1">
      <alignment/>
      <protection/>
    </xf>
    <xf numFmtId="0" fontId="2" fillId="30" borderId="0" xfId="54" applyFill="1" applyProtection="1">
      <alignment/>
      <protection/>
    </xf>
    <xf numFmtId="0" fontId="2" fillId="0" borderId="0" xfId="54">
      <alignment/>
      <protection/>
    </xf>
    <xf numFmtId="0" fontId="2" fillId="34" borderId="0" xfId="54" applyFill="1">
      <alignment/>
      <protection/>
    </xf>
    <xf numFmtId="164" fontId="10" fillId="35" borderId="0" xfId="54" applyNumberFormat="1" applyFont="1" applyFill="1" applyBorder="1" applyAlignment="1" applyProtection="1">
      <alignment vertical="center"/>
      <protection/>
    </xf>
    <xf numFmtId="0" fontId="12" fillId="0" borderId="0" xfId="54" applyFont="1" applyProtection="1">
      <alignment/>
      <protection/>
    </xf>
    <xf numFmtId="0" fontId="13" fillId="0" borderId="0" xfId="54" applyFont="1" applyAlignment="1" applyProtection="1">
      <alignment horizontal="right"/>
      <protection/>
    </xf>
    <xf numFmtId="0" fontId="3" fillId="0" borderId="0" xfId="54" applyFont="1" applyProtection="1">
      <alignment/>
      <protection/>
    </xf>
    <xf numFmtId="0" fontId="2" fillId="0" borderId="0" xfId="54" applyFont="1" applyBorder="1" applyAlignment="1" applyProtection="1">
      <alignment vertical="top" wrapText="1"/>
      <protection/>
    </xf>
    <xf numFmtId="0" fontId="6" fillId="36" borderId="0" xfId="54" applyFont="1" applyFill="1" applyAlignment="1" applyProtection="1">
      <alignment horizontal="right" vertical="center" wrapText="1"/>
      <protection/>
    </xf>
    <xf numFmtId="0" fontId="2" fillId="0" borderId="0" xfId="54" applyAlignment="1">
      <alignment wrapText="1"/>
      <protection/>
    </xf>
    <xf numFmtId="164" fontId="2" fillId="0" borderId="0" xfId="54" applyNumberFormat="1" applyAlignment="1">
      <alignment horizontal="center" vertical="center" wrapText="1"/>
      <protection/>
    </xf>
    <xf numFmtId="164" fontId="2" fillId="0" borderId="27" xfId="54" applyNumberFormat="1" applyBorder="1" applyAlignment="1">
      <alignment horizontal="left" vertical="top" wrapText="1"/>
      <protection/>
    </xf>
    <xf numFmtId="164" fontId="2" fillId="0" borderId="28" xfId="54" applyNumberFormat="1" applyBorder="1" applyAlignment="1">
      <alignment horizontal="left" vertical="top" wrapText="1"/>
      <protection/>
    </xf>
    <xf numFmtId="0" fontId="2" fillId="0" borderId="29" xfId="54" applyBorder="1" applyAlignment="1">
      <alignment vertical="top" wrapText="1"/>
      <protection/>
    </xf>
    <xf numFmtId="164" fontId="2" fillId="0" borderId="30" xfId="54" applyNumberFormat="1" applyBorder="1" applyAlignment="1">
      <alignment horizontal="left" vertical="top" wrapText="1"/>
      <protection/>
    </xf>
    <xf numFmtId="164" fontId="2" fillId="0" borderId="31" xfId="54" applyNumberFormat="1" applyBorder="1" applyAlignment="1">
      <alignment horizontal="left" vertical="top" wrapText="1"/>
      <protection/>
    </xf>
    <xf numFmtId="0" fontId="2" fillId="0" borderId="32" xfId="54" applyBorder="1" applyAlignment="1">
      <alignment vertical="top" wrapText="1"/>
      <protection/>
    </xf>
    <xf numFmtId="164" fontId="3" fillId="33" borderId="33" xfId="54" applyNumberFormat="1" applyFont="1" applyFill="1" applyBorder="1" applyAlignment="1">
      <alignment horizontal="center" vertical="center" wrapText="1"/>
      <protection/>
    </xf>
    <xf numFmtId="164" fontId="3" fillId="33" borderId="34" xfId="54" applyNumberFormat="1" applyFont="1" applyFill="1" applyBorder="1" applyAlignment="1">
      <alignment horizontal="center" vertical="center" wrapText="1"/>
      <protection/>
    </xf>
    <xf numFmtId="0" fontId="3" fillId="33" borderId="35" xfId="54" applyFont="1" applyFill="1" applyBorder="1" applyAlignment="1">
      <alignment wrapText="1"/>
      <protection/>
    </xf>
    <xf numFmtId="0" fontId="2" fillId="0" borderId="24" xfId="54" applyFont="1" applyBorder="1" applyAlignment="1">
      <alignment wrapText="1"/>
      <protection/>
    </xf>
    <xf numFmtId="0" fontId="2" fillId="0" borderId="36" xfId="54" applyFont="1" applyBorder="1" applyAlignment="1">
      <alignment wrapText="1"/>
      <protection/>
    </xf>
    <xf numFmtId="0" fontId="2" fillId="0" borderId="26" xfId="54" applyFont="1" applyBorder="1" applyAlignment="1">
      <alignment wrapText="1"/>
      <protection/>
    </xf>
    <xf numFmtId="0" fontId="3" fillId="33" borderId="37" xfId="54" applyFont="1" applyFill="1" applyBorder="1" applyAlignment="1">
      <alignment wrapText="1"/>
      <protection/>
    </xf>
    <xf numFmtId="0" fontId="3" fillId="33" borderId="38" xfId="54" applyFont="1" applyFill="1" applyBorder="1" applyAlignment="1">
      <alignment wrapText="1"/>
      <protection/>
    </xf>
    <xf numFmtId="0" fontId="3" fillId="33" borderId="39" xfId="54" applyFont="1" applyFill="1" applyBorder="1" applyAlignment="1">
      <alignment horizontal="left"/>
      <protection/>
    </xf>
    <xf numFmtId="0" fontId="3" fillId="33" borderId="25" xfId="54" applyFont="1" applyFill="1" applyBorder="1" applyAlignment="1">
      <alignment wrapText="1"/>
      <protection/>
    </xf>
    <xf numFmtId="0" fontId="3" fillId="33" borderId="21" xfId="54" applyFont="1" applyFill="1" applyBorder="1" applyAlignment="1">
      <alignment horizontal="left" wrapText="1"/>
      <protection/>
    </xf>
    <xf numFmtId="0" fontId="2" fillId="0" borderId="14" xfId="54" applyFont="1" applyBorder="1" applyAlignment="1">
      <alignment wrapText="1"/>
      <protection/>
    </xf>
    <xf numFmtId="0" fontId="2" fillId="33" borderId="37" xfId="54" applyFill="1" applyBorder="1" applyAlignment="1">
      <alignment horizontal="center" vertical="top" wrapText="1"/>
      <protection/>
    </xf>
    <xf numFmtId="0" fontId="3" fillId="33" borderId="18" xfId="54" applyFont="1" applyFill="1" applyBorder="1" applyAlignment="1">
      <alignment horizontal="center" vertical="top" wrapText="1"/>
      <protection/>
    </xf>
    <xf numFmtId="0" fontId="3" fillId="33" borderId="34" xfId="54" applyFont="1" applyFill="1" applyBorder="1" applyAlignment="1">
      <alignment horizontal="center" vertical="top" wrapText="1"/>
      <protection/>
    </xf>
    <xf numFmtId="0" fontId="3" fillId="33" borderId="20" xfId="54" applyFont="1" applyFill="1" applyBorder="1" applyAlignment="1">
      <alignment wrapText="1"/>
      <protection/>
    </xf>
    <xf numFmtId="0" fontId="2" fillId="36" borderId="10" xfId="54" applyFont="1" applyFill="1" applyBorder="1" applyAlignment="1">
      <alignment horizontal="right"/>
      <protection/>
    </xf>
    <xf numFmtId="0" fontId="2" fillId="36" borderId="11" xfId="54" applyFill="1" applyBorder="1">
      <alignment/>
      <protection/>
    </xf>
    <xf numFmtId="0" fontId="2" fillId="36" borderId="12" xfId="54" applyFill="1" applyBorder="1">
      <alignment/>
      <protection/>
    </xf>
    <xf numFmtId="0" fontId="2" fillId="0" borderId="0" xfId="54" applyAlignment="1">
      <alignment vertical="top" wrapText="1"/>
      <protection/>
    </xf>
    <xf numFmtId="0" fontId="2" fillId="0" borderId="0" xfId="54" applyFont="1" applyAlignment="1">
      <alignment wrapText="1"/>
      <protection/>
    </xf>
    <xf numFmtId="0" fontId="2" fillId="0" borderId="27" xfId="54" applyFont="1" applyBorder="1" applyAlignment="1">
      <alignment vertical="top" wrapText="1"/>
      <protection/>
    </xf>
    <xf numFmtId="0" fontId="2" fillId="0" borderId="28" xfId="54" applyFont="1" applyBorder="1" applyAlignment="1">
      <alignment vertical="top" wrapText="1"/>
      <protection/>
    </xf>
    <xf numFmtId="0" fontId="2" fillId="0" borderId="29" xfId="54" applyFont="1" applyBorder="1" applyAlignment="1">
      <alignment vertical="top" wrapText="1"/>
      <protection/>
    </xf>
    <xf numFmtId="0" fontId="2" fillId="0" borderId="30" xfId="54" applyFont="1" applyBorder="1" applyAlignment="1">
      <alignment vertical="top" wrapText="1"/>
      <protection/>
    </xf>
    <xf numFmtId="0" fontId="2" fillId="0" borderId="31" xfId="54" applyBorder="1" applyAlignment="1">
      <alignment vertical="top" wrapText="1"/>
      <protection/>
    </xf>
    <xf numFmtId="0" fontId="2" fillId="0" borderId="32" xfId="54" applyFont="1" applyBorder="1" applyAlignment="1">
      <alignment vertical="top" wrapText="1"/>
      <protection/>
    </xf>
    <xf numFmtId="0" fontId="3" fillId="33" borderId="33" xfId="54" applyFont="1" applyFill="1" applyBorder="1" applyAlignment="1">
      <alignment horizontal="center" vertical="top" wrapText="1"/>
      <protection/>
    </xf>
    <xf numFmtId="0" fontId="53" fillId="0" borderId="0" xfId="54" applyFont="1" applyFill="1" applyProtection="1">
      <alignment/>
      <protection hidden="1"/>
    </xf>
    <xf numFmtId="0" fontId="53" fillId="0" borderId="0" xfId="54" applyFont="1" applyAlignment="1">
      <alignment wrapText="1"/>
      <protection/>
    </xf>
    <xf numFmtId="0" fontId="2" fillId="37" borderId="32" xfId="0" applyFont="1" applyFill="1" applyBorder="1" applyAlignment="1" applyProtection="1">
      <alignment horizontal="center" vertical="center"/>
      <protection locked="0"/>
    </xf>
    <xf numFmtId="1" fontId="9" fillId="30" borderId="0" xfId="54" applyNumberFormat="1" applyFont="1" applyFill="1" applyBorder="1" applyAlignment="1" applyProtection="1">
      <alignment horizontal="center" vertical="center"/>
      <protection locked="0"/>
    </xf>
    <xf numFmtId="1" fontId="8" fillId="0" borderId="0" xfId="54" applyNumberFormat="1" applyFont="1" applyBorder="1" applyProtection="1">
      <alignment/>
      <protection locked="0"/>
    </xf>
    <xf numFmtId="0" fontId="2" fillId="0" borderId="0" xfId="54" applyFont="1" applyAlignment="1" applyProtection="1">
      <alignment horizontal="center" vertical="center"/>
      <protection/>
    </xf>
    <xf numFmtId="0" fontId="2" fillId="0" borderId="0" xfId="54" applyAlignment="1" applyProtection="1">
      <alignment horizontal="center" vertical="center"/>
      <protection/>
    </xf>
    <xf numFmtId="0" fontId="3" fillId="36" borderId="0" xfId="54" applyFont="1" applyFill="1" applyAlignment="1" applyProtection="1">
      <alignment horizontal="left" vertical="top" wrapText="1"/>
      <protection/>
    </xf>
    <xf numFmtId="0" fontId="3" fillId="36" borderId="0" xfId="54" applyFont="1" applyFill="1" applyAlignment="1" applyProtection="1">
      <alignment horizontal="left" vertical="top"/>
      <protection/>
    </xf>
    <xf numFmtId="164" fontId="2" fillId="30" borderId="0" xfId="54" applyNumberFormat="1" applyFont="1" applyFill="1" applyBorder="1" applyAlignment="1" applyProtection="1">
      <alignment horizontal="left" vertical="top" wrapText="1"/>
      <protection locked="0"/>
    </xf>
    <xf numFmtId="0" fontId="12" fillId="0" borderId="14" xfId="54" applyFont="1" applyBorder="1" applyAlignment="1" applyProtection="1">
      <alignment horizontal="left" vertical="top" wrapText="1"/>
      <protection/>
    </xf>
    <xf numFmtId="0" fontId="12" fillId="0" borderId="0" xfId="54" applyFont="1" applyBorder="1" applyAlignment="1" applyProtection="1">
      <alignment horizontal="left" vertical="top" wrapText="1"/>
      <protection/>
    </xf>
    <xf numFmtId="0" fontId="12" fillId="0" borderId="13" xfId="54" applyFont="1" applyBorder="1" applyAlignment="1" applyProtection="1">
      <alignment horizontal="left" vertical="top" wrapText="1"/>
      <protection/>
    </xf>
    <xf numFmtId="0" fontId="2" fillId="0" borderId="20" xfId="54" applyFont="1" applyBorder="1" applyAlignment="1" applyProtection="1">
      <alignment horizontal="left" vertical="top" wrapText="1"/>
      <protection/>
    </xf>
    <xf numFmtId="0" fontId="2" fillId="0" borderId="19" xfId="54" applyFont="1" applyBorder="1" applyAlignment="1" applyProtection="1">
      <alignment horizontal="left" vertical="top" wrapText="1"/>
      <protection/>
    </xf>
    <xf numFmtId="0" fontId="2" fillId="0" borderId="18" xfId="54" applyFont="1" applyBorder="1" applyAlignment="1" applyProtection="1">
      <alignment horizontal="left" vertical="top" wrapText="1"/>
      <protection/>
    </xf>
    <xf numFmtId="0" fontId="2" fillId="0" borderId="14" xfId="54" applyFont="1" applyBorder="1" applyAlignment="1" applyProtection="1">
      <alignment horizontal="left" vertical="top" wrapText="1"/>
      <protection/>
    </xf>
    <xf numFmtId="0" fontId="2" fillId="0" borderId="0" xfId="54" applyFont="1" applyBorder="1" applyAlignment="1" applyProtection="1">
      <alignment horizontal="left" vertical="top" wrapText="1"/>
      <protection/>
    </xf>
    <xf numFmtId="0" fontId="2" fillId="0" borderId="13" xfId="54" applyFont="1" applyBorder="1" applyAlignment="1" applyProtection="1">
      <alignment horizontal="left" vertical="top" wrapText="1"/>
      <protection/>
    </xf>
    <xf numFmtId="0" fontId="2" fillId="0" borderId="24" xfId="54" applyFont="1" applyBorder="1" applyAlignment="1" applyProtection="1">
      <alignment horizontal="left" vertical="top" wrapText="1"/>
      <protection/>
    </xf>
    <xf numFmtId="0" fontId="2" fillId="0" borderId="23" xfId="54" applyFont="1" applyBorder="1" applyAlignment="1" applyProtection="1">
      <alignment horizontal="left" vertical="top" wrapText="1"/>
      <protection/>
    </xf>
    <xf numFmtId="0" fontId="2" fillId="0" borderId="22" xfId="54" applyFont="1" applyBorder="1" applyAlignment="1" applyProtection="1">
      <alignment horizontal="left" vertical="top" wrapText="1"/>
      <protection/>
    </xf>
    <xf numFmtId="164" fontId="2" fillId="0" borderId="14" xfId="54" applyNumberFormat="1" applyFont="1" applyFill="1" applyBorder="1" applyAlignment="1" applyProtection="1">
      <alignment horizontal="right" vertical="center"/>
      <protection hidden="1"/>
    </xf>
    <xf numFmtId="164" fontId="2" fillId="0" borderId="0" xfId="54" applyNumberFormat="1" applyFont="1" applyFill="1" applyBorder="1" applyAlignment="1" applyProtection="1">
      <alignment horizontal="right" vertical="center"/>
      <protection hidden="1"/>
    </xf>
    <xf numFmtId="0" fontId="4" fillId="0" borderId="40" xfId="54" applyFont="1" applyBorder="1" applyAlignment="1" applyProtection="1">
      <alignment horizontal="left" vertical="top" wrapText="1"/>
      <protection hidden="1"/>
    </xf>
    <xf numFmtId="0" fontId="4" fillId="0" borderId="41" xfId="54" applyFont="1" applyBorder="1" applyAlignment="1" applyProtection="1">
      <alignment horizontal="left" vertical="top" wrapText="1"/>
      <protection hidden="1"/>
    </xf>
    <xf numFmtId="0" fontId="4" fillId="0" borderId="42" xfId="54" applyFont="1" applyBorder="1" applyAlignment="1" applyProtection="1">
      <alignment horizontal="left" vertical="top" wrapText="1"/>
      <protection hidden="1"/>
    </xf>
    <xf numFmtId="0" fontId="4" fillId="0" borderId="43" xfId="54" applyFont="1" applyBorder="1" applyAlignment="1" applyProtection="1">
      <alignment horizontal="left" vertical="top" wrapText="1"/>
      <protection hidden="1"/>
    </xf>
    <xf numFmtId="0" fontId="4" fillId="0" borderId="44" xfId="54" applyFont="1" applyBorder="1" applyAlignment="1" applyProtection="1">
      <alignment horizontal="left" vertical="top" wrapText="1"/>
      <protection hidden="1"/>
    </xf>
    <xf numFmtId="0" fontId="4" fillId="0" borderId="45" xfId="54" applyFont="1" applyBorder="1" applyAlignment="1" applyProtection="1">
      <alignment horizontal="left" vertical="top" wrapText="1"/>
      <protection hidden="1"/>
    </xf>
    <xf numFmtId="1" fontId="9" fillId="30" borderId="14" xfId="54" applyNumberFormat="1" applyFont="1" applyFill="1" applyBorder="1" applyAlignment="1" applyProtection="1">
      <alignment horizontal="center" vertical="center"/>
      <protection locked="0"/>
    </xf>
    <xf numFmtId="1" fontId="8" fillId="0" borderId="0" xfId="54" applyNumberFormat="1" applyFont="1" applyProtection="1">
      <alignment/>
      <protection locked="0"/>
    </xf>
    <xf numFmtId="1" fontId="8" fillId="0" borderId="14" xfId="54" applyNumberFormat="1" applyFont="1" applyBorder="1" applyProtection="1">
      <alignment/>
      <protection locked="0"/>
    </xf>
    <xf numFmtId="164" fontId="3" fillId="35" borderId="36" xfId="54" applyNumberFormat="1" applyFont="1" applyFill="1" applyBorder="1" applyAlignment="1" applyProtection="1">
      <alignment horizontal="left" vertical="center"/>
      <protection locked="0"/>
    </xf>
    <xf numFmtId="164" fontId="3" fillId="35" borderId="46" xfId="54" applyNumberFormat="1" applyFont="1" applyFill="1" applyBorder="1" applyAlignment="1" applyProtection="1">
      <alignment horizontal="left" vertical="center"/>
      <protection locked="0"/>
    </xf>
    <xf numFmtId="164" fontId="3" fillId="35" borderId="47" xfId="54" applyNumberFormat="1" applyFont="1" applyFill="1" applyBorder="1" applyAlignment="1" applyProtection="1">
      <alignment horizontal="left" vertical="center"/>
      <protection locked="0"/>
    </xf>
    <xf numFmtId="164" fontId="3" fillId="35" borderId="26" xfId="54" applyNumberFormat="1" applyFont="1" applyFill="1" applyBorder="1" applyAlignment="1" applyProtection="1">
      <alignment horizontal="left" vertical="center"/>
      <protection locked="0"/>
    </xf>
    <xf numFmtId="164" fontId="3" fillId="35" borderId="21" xfId="54" applyNumberFormat="1" applyFont="1" applyFill="1" applyBorder="1" applyAlignment="1" applyProtection="1">
      <alignment horizontal="left" vertical="center"/>
      <protection locked="0"/>
    </xf>
    <xf numFmtId="164" fontId="3" fillId="35" borderId="48" xfId="54" applyNumberFormat="1" applyFont="1" applyFill="1" applyBorder="1" applyAlignment="1" applyProtection="1">
      <alignment horizontal="left" vertical="center"/>
      <protection locked="0"/>
    </xf>
    <xf numFmtId="0" fontId="4" fillId="0" borderId="14" xfId="54" applyFont="1" applyBorder="1" applyAlignment="1" applyProtection="1">
      <alignment horizontal="left" vertical="center" wrapText="1"/>
      <protection/>
    </xf>
    <xf numFmtId="0" fontId="4" fillId="0" borderId="0" xfId="54" applyFont="1" applyBorder="1" applyAlignment="1" applyProtection="1">
      <alignment horizontal="left" vertical="center" wrapText="1"/>
      <protection/>
    </xf>
    <xf numFmtId="0" fontId="4" fillId="0" borderId="13" xfId="54" applyFont="1" applyBorder="1" applyAlignment="1" applyProtection="1">
      <alignment horizontal="left" vertical="center" wrapText="1"/>
      <protection/>
    </xf>
    <xf numFmtId="0" fontId="7" fillId="0" borderId="49" xfId="54" applyFont="1" applyBorder="1" applyAlignment="1" applyProtection="1">
      <alignment horizontal="left" vertical="center" wrapText="1"/>
      <protection/>
    </xf>
    <xf numFmtId="0" fontId="7" fillId="0" borderId="0" xfId="54" applyFont="1" applyBorder="1" applyAlignment="1" applyProtection="1">
      <alignment horizontal="left" vertical="center" wrapText="1"/>
      <protection/>
    </xf>
    <xf numFmtId="0" fontId="7" fillId="0" borderId="0" xfId="54" applyFont="1" applyBorder="1" applyAlignment="1" applyProtection="1">
      <alignment horizontal="left" vertical="center"/>
      <protection/>
    </xf>
    <xf numFmtId="164" fontId="2" fillId="0" borderId="50" xfId="54" applyNumberFormat="1" applyBorder="1" applyAlignment="1">
      <alignment horizontal="center" vertical="center" wrapText="1"/>
      <protection/>
    </xf>
    <xf numFmtId="164" fontId="2" fillId="0" borderId="51" xfId="54" applyNumberFormat="1" applyBorder="1" applyAlignment="1">
      <alignment horizontal="center" vertical="center" wrapText="1"/>
      <protection/>
    </xf>
    <xf numFmtId="164" fontId="2" fillId="0" borderId="52" xfId="54" applyNumberFormat="1" applyBorder="1" applyAlignment="1">
      <alignment horizontal="center" vertical="center" wrapText="1"/>
      <protection/>
    </xf>
    <xf numFmtId="164" fontId="2" fillId="0" borderId="22" xfId="54" applyNumberFormat="1" applyBorder="1" applyAlignment="1">
      <alignment horizontal="center" vertical="center" wrapText="1"/>
      <protection/>
    </xf>
    <xf numFmtId="0" fontId="2" fillId="33" borderId="12" xfId="54" applyFont="1" applyFill="1" applyBorder="1" applyAlignment="1">
      <alignment horizontal="left" wrapText="1"/>
      <protection/>
    </xf>
    <xf numFmtId="0" fontId="2" fillId="33" borderId="11" xfId="54" applyFont="1" applyFill="1" applyBorder="1" applyAlignment="1">
      <alignment horizontal="left" wrapText="1"/>
      <protection/>
    </xf>
    <xf numFmtId="0" fontId="2" fillId="33" borderId="10" xfId="54" applyFont="1" applyFill="1" applyBorder="1" applyAlignment="1">
      <alignment horizontal="left" wrapText="1"/>
      <protection/>
    </xf>
    <xf numFmtId="164" fontId="2" fillId="0" borderId="53" xfId="54" applyNumberFormat="1" applyBorder="1" applyAlignment="1">
      <alignment horizontal="center" vertical="center" wrapText="1"/>
      <protection/>
    </xf>
    <xf numFmtId="164" fontId="2" fillId="0" borderId="25" xfId="54" applyNumberFormat="1" applyBorder="1" applyAlignment="1">
      <alignment horizontal="center" vertical="center" wrapText="1"/>
      <protection/>
    </xf>
    <xf numFmtId="164" fontId="2" fillId="0" borderId="54" xfId="54" applyNumberFormat="1" applyBorder="1" applyAlignment="1">
      <alignment horizontal="center" vertical="center" wrapText="1"/>
      <protection/>
    </xf>
    <xf numFmtId="164" fontId="2" fillId="0" borderId="13" xfId="54" applyNumberFormat="1" applyBorder="1" applyAlignment="1">
      <alignment horizontal="center" vertical="center" wrapText="1"/>
      <protection/>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0] 2"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28575</xdr:rowOff>
    </xdr:from>
    <xdr:to>
      <xdr:col>5</xdr:col>
      <xdr:colOff>47625</xdr:colOff>
      <xdr:row>1</xdr:row>
      <xdr:rowOff>771525</xdr:rowOff>
    </xdr:to>
    <xdr:pic>
      <xdr:nvPicPr>
        <xdr:cNvPr id="1" name="Picture 1" descr="LogoKammerBK"/>
        <xdr:cNvPicPr preferRelativeResize="1">
          <a:picLocks noChangeAspect="1"/>
        </xdr:cNvPicPr>
      </xdr:nvPicPr>
      <xdr:blipFill>
        <a:blip r:embed="rId1"/>
        <a:stretch>
          <a:fillRect/>
        </a:stretch>
      </xdr:blipFill>
      <xdr:spPr>
        <a:xfrm>
          <a:off x="142875" y="114300"/>
          <a:ext cx="18573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K70"/>
  <sheetViews>
    <sheetView showGridLines="0" tabSelected="1" zoomScalePageLayoutView="0" workbookViewId="0" topLeftCell="A1">
      <selection activeCell="E7" sqref="E7:O8"/>
    </sheetView>
  </sheetViews>
  <sheetFormatPr defaultColWidth="9.140625" defaultRowHeight="15"/>
  <cols>
    <col min="1" max="1" width="1.8515625" style="2" customWidth="1"/>
    <col min="2" max="2" width="5.140625" style="1" customWidth="1"/>
    <col min="3" max="3" width="6.8515625" style="1" customWidth="1"/>
    <col min="4" max="4" width="7.57421875" style="1" customWidth="1"/>
    <col min="5" max="5" width="7.8515625" style="1" customWidth="1"/>
    <col min="6" max="6" width="9.00390625" style="1" customWidth="1"/>
    <col min="7" max="7" width="9.57421875" style="1" customWidth="1"/>
    <col min="8" max="8" width="6.57421875" style="1" customWidth="1"/>
    <col min="9" max="9" width="6.00390625" style="1" customWidth="1"/>
    <col min="10" max="10" width="4.7109375" style="1" customWidth="1"/>
    <col min="11" max="11" width="3.28125" style="1" customWidth="1"/>
    <col min="12" max="12" width="8.7109375" style="1" customWidth="1"/>
    <col min="13" max="13" width="3.421875" style="1" customWidth="1"/>
    <col min="14" max="14" width="1.1484375" style="1" customWidth="1"/>
    <col min="15" max="15" width="14.7109375" style="1" customWidth="1"/>
    <col min="16" max="17" width="1.28515625" style="1" customWidth="1"/>
    <col min="18" max="18" width="21.421875" style="1" hidden="1" customWidth="1"/>
    <col min="19" max="19" width="10.421875" style="1" hidden="1" customWidth="1"/>
    <col min="20" max="20" width="13.28125" style="1" hidden="1" customWidth="1"/>
    <col min="21" max="21" width="6.421875" style="1" hidden="1" customWidth="1"/>
    <col min="22" max="22" width="12.8515625" style="1" hidden="1" customWidth="1"/>
    <col min="23" max="23" width="4.8515625" style="1" customWidth="1"/>
    <col min="24" max="24" width="6.421875" style="1" customWidth="1"/>
    <col min="25" max="25" width="11.00390625" style="1" customWidth="1"/>
    <col min="26" max="27" width="6.421875" style="1" customWidth="1"/>
    <col min="28" max="28" width="6.421875" style="1" hidden="1" customWidth="1"/>
    <col min="29" max="29" width="6.421875" style="1" customWidth="1"/>
    <col min="30" max="30" width="12.57421875" style="1" customWidth="1"/>
    <col min="31" max="31" width="6.421875" style="1" customWidth="1"/>
    <col min="32" max="32" width="14.140625" style="1" customWidth="1"/>
    <col min="33" max="34" width="4.28125" style="1" customWidth="1"/>
    <col min="35" max="248" width="6.421875" style="1" customWidth="1"/>
    <col min="249" max="16384" width="9.140625" style="1" customWidth="1"/>
  </cols>
  <sheetData>
    <row r="1" s="1" customFormat="1" ht="6.75" customHeight="1"/>
    <row r="2" spans="2:37" s="1" customFormat="1" ht="63" customHeight="1">
      <c r="B2" s="236"/>
      <c r="C2" s="237"/>
      <c r="D2" s="237"/>
      <c r="E2" s="237"/>
      <c r="G2" s="238" t="s">
        <v>81</v>
      </c>
      <c r="H2" s="239"/>
      <c r="I2" s="239"/>
      <c r="J2" s="239"/>
      <c r="K2" s="239"/>
      <c r="L2" s="239"/>
      <c r="M2" s="239"/>
      <c r="N2" s="239"/>
      <c r="O2" s="194" t="s">
        <v>44</v>
      </c>
      <c r="X2" s="193"/>
      <c r="Y2" s="193"/>
      <c r="Z2" s="193"/>
      <c r="AA2" s="193"/>
      <c r="AB2" s="193"/>
      <c r="AC2" s="193"/>
      <c r="AD2" s="193"/>
      <c r="AE2" s="193"/>
      <c r="AF2" s="193"/>
      <c r="AG2" s="193"/>
      <c r="AH2" s="193"/>
      <c r="AI2" s="193"/>
      <c r="AJ2" s="193"/>
      <c r="AK2" s="193"/>
    </row>
    <row r="3" spans="2:15" s="1" customFormat="1" ht="12" customHeight="1">
      <c r="B3" s="192"/>
      <c r="O3" s="191"/>
    </row>
    <row r="4" spans="2:25" s="1" customFormat="1" ht="12" customHeight="1">
      <c r="B4" s="190" t="s">
        <v>43</v>
      </c>
      <c r="Y4" s="162" t="s">
        <v>42</v>
      </c>
    </row>
    <row r="5" spans="2:25" s="1" customFormat="1" ht="12" customHeight="1">
      <c r="B5" s="190" t="s">
        <v>41</v>
      </c>
      <c r="Y5" s="162" t="s">
        <v>40</v>
      </c>
    </row>
    <row r="6" s="1" customFormat="1" ht="12.75" customHeight="1"/>
    <row r="7" spans="2:32" s="1" customFormat="1" ht="13.5" customHeight="1">
      <c r="B7" s="184" t="s">
        <v>39</v>
      </c>
      <c r="E7" s="240" t="s">
        <v>38</v>
      </c>
      <c r="F7" s="240"/>
      <c r="G7" s="240"/>
      <c r="H7" s="240"/>
      <c r="I7" s="240"/>
      <c r="J7" s="240"/>
      <c r="K7" s="240"/>
      <c r="L7" s="240"/>
      <c r="M7" s="240"/>
      <c r="N7" s="240"/>
      <c r="O7" s="240"/>
      <c r="X7" s="189"/>
      <c r="Y7" s="162" t="s">
        <v>37</v>
      </c>
      <c r="AC7" s="188"/>
      <c r="AD7" s="187" t="s">
        <v>36</v>
      </c>
      <c r="AE7" s="187"/>
      <c r="AF7" s="187"/>
    </row>
    <row r="8" spans="2:32" s="1" customFormat="1" ht="13.5" customHeight="1">
      <c r="B8" s="184" t="s">
        <v>35</v>
      </c>
      <c r="E8" s="240"/>
      <c r="F8" s="240"/>
      <c r="G8" s="240"/>
      <c r="H8" s="240"/>
      <c r="I8" s="240"/>
      <c r="J8" s="240"/>
      <c r="K8" s="240"/>
      <c r="L8" s="240"/>
      <c r="M8" s="240"/>
      <c r="N8" s="240"/>
      <c r="O8" s="240"/>
      <c r="X8" s="189"/>
      <c r="Y8" s="162" t="s">
        <v>34</v>
      </c>
      <c r="AC8" s="188"/>
      <c r="AD8" s="187" t="s">
        <v>33</v>
      </c>
      <c r="AE8" s="187"/>
      <c r="AF8" s="187"/>
    </row>
    <row r="9" s="1" customFormat="1" ht="3.75" customHeight="1"/>
    <row r="10" spans="2:25" s="1" customFormat="1" ht="13.5" customHeight="1">
      <c r="B10" s="184" t="s">
        <v>32</v>
      </c>
      <c r="E10" s="240" t="s">
        <v>31</v>
      </c>
      <c r="F10" s="240"/>
      <c r="G10" s="240"/>
      <c r="H10" s="240"/>
      <c r="I10" s="240"/>
      <c r="J10" s="240"/>
      <c r="K10" s="240"/>
      <c r="L10" s="240"/>
      <c r="M10" s="240"/>
      <c r="N10" s="240"/>
      <c r="O10" s="240"/>
      <c r="X10" s="186"/>
      <c r="Y10" s="185" t="s">
        <v>30</v>
      </c>
    </row>
    <row r="11" spans="2:25" s="1" customFormat="1" ht="13.5" customHeight="1">
      <c r="B11" s="184" t="s">
        <v>29</v>
      </c>
      <c r="E11" s="240"/>
      <c r="F11" s="240"/>
      <c r="G11" s="240"/>
      <c r="H11" s="240"/>
      <c r="I11" s="240"/>
      <c r="J11" s="240"/>
      <c r="K11" s="240"/>
      <c r="L11" s="240"/>
      <c r="M11" s="240"/>
      <c r="N11" s="240"/>
      <c r="O11" s="240"/>
      <c r="X11" s="186"/>
      <c r="Y11" s="185" t="s">
        <v>28</v>
      </c>
    </row>
    <row r="12" spans="2:25" s="1" customFormat="1" ht="13.5" customHeight="1" thickBot="1">
      <c r="B12" s="184"/>
      <c r="E12" s="183"/>
      <c r="F12" s="183"/>
      <c r="G12" s="183"/>
      <c r="H12" s="183"/>
      <c r="I12" s="183"/>
      <c r="J12" s="183"/>
      <c r="K12" s="183"/>
      <c r="L12" s="183"/>
      <c r="M12" s="183"/>
      <c r="N12" s="183"/>
      <c r="O12" s="183"/>
      <c r="P12" s="4"/>
      <c r="Q12" s="4"/>
      <c r="R12" s="4"/>
      <c r="S12" s="4"/>
      <c r="T12" s="4"/>
      <c r="U12" s="4"/>
      <c r="V12" s="4"/>
      <c r="W12" s="4"/>
      <c r="X12" s="4"/>
      <c r="Y12" s="162"/>
    </row>
    <row r="13" spans="24:34" s="1" customFormat="1" ht="3" customHeight="1" thickBot="1">
      <c r="X13" s="244" t="s">
        <v>27</v>
      </c>
      <c r="Y13" s="245"/>
      <c r="Z13" s="245"/>
      <c r="AA13" s="245"/>
      <c r="AB13" s="245"/>
      <c r="AC13" s="245"/>
      <c r="AD13" s="245"/>
      <c r="AE13" s="245"/>
      <c r="AF13" s="245"/>
      <c r="AG13" s="245"/>
      <c r="AH13" s="246"/>
    </row>
    <row r="14" spans="2:34" s="1" customFormat="1" ht="4.5" customHeight="1">
      <c r="B14" s="182"/>
      <c r="C14" s="181"/>
      <c r="D14" s="180"/>
      <c r="E14" s="180"/>
      <c r="F14" s="180"/>
      <c r="G14" s="180"/>
      <c r="H14" s="180"/>
      <c r="I14" s="180"/>
      <c r="J14" s="180"/>
      <c r="K14" s="180"/>
      <c r="L14" s="180"/>
      <c r="M14" s="180"/>
      <c r="N14" s="180"/>
      <c r="O14" s="179"/>
      <c r="P14" s="133"/>
      <c r="X14" s="247"/>
      <c r="Y14" s="248"/>
      <c r="Z14" s="248"/>
      <c r="AA14" s="248"/>
      <c r="AB14" s="248"/>
      <c r="AC14" s="248"/>
      <c r="AD14" s="248"/>
      <c r="AE14" s="248"/>
      <c r="AF14" s="248"/>
      <c r="AG14" s="248"/>
      <c r="AH14" s="249"/>
    </row>
    <row r="15" spans="2:34" s="1" customFormat="1" ht="3" customHeight="1">
      <c r="B15" s="241"/>
      <c r="C15" s="242"/>
      <c r="D15" s="242"/>
      <c r="E15" s="242"/>
      <c r="F15" s="242"/>
      <c r="G15" s="242"/>
      <c r="H15" s="242"/>
      <c r="I15" s="242"/>
      <c r="J15" s="242"/>
      <c r="K15" s="242"/>
      <c r="L15" s="242"/>
      <c r="M15" s="242"/>
      <c r="N15" s="242"/>
      <c r="O15" s="243"/>
      <c r="P15" s="133"/>
      <c r="X15" s="247"/>
      <c r="Y15" s="248"/>
      <c r="Z15" s="248"/>
      <c r="AA15" s="248"/>
      <c r="AB15" s="248"/>
      <c r="AC15" s="248"/>
      <c r="AD15" s="248"/>
      <c r="AE15" s="248"/>
      <c r="AF15" s="248"/>
      <c r="AG15" s="248"/>
      <c r="AH15" s="249"/>
    </row>
    <row r="16" spans="2:34" s="1" customFormat="1" ht="3" customHeight="1">
      <c r="B16" s="178"/>
      <c r="C16" s="177"/>
      <c r="D16" s="176"/>
      <c r="E16" s="133"/>
      <c r="F16" s="133"/>
      <c r="G16" s="133"/>
      <c r="H16" s="133"/>
      <c r="I16" s="133"/>
      <c r="J16" s="133"/>
      <c r="K16" s="133"/>
      <c r="L16" s="133"/>
      <c r="M16" s="133"/>
      <c r="N16" s="133"/>
      <c r="O16" s="175"/>
      <c r="P16" s="133"/>
      <c r="X16" s="247"/>
      <c r="Y16" s="248"/>
      <c r="Z16" s="248"/>
      <c r="AA16" s="248"/>
      <c r="AB16" s="248"/>
      <c r="AC16" s="248"/>
      <c r="AD16" s="248"/>
      <c r="AE16" s="248"/>
      <c r="AF16" s="248"/>
      <c r="AG16" s="248"/>
      <c r="AH16" s="249"/>
    </row>
    <row r="17" spans="2:34" ht="3.75" customHeight="1">
      <c r="B17" s="172"/>
      <c r="C17" s="171"/>
      <c r="D17" s="171"/>
      <c r="E17" s="171"/>
      <c r="F17" s="170"/>
      <c r="G17" s="169"/>
      <c r="H17" s="168"/>
      <c r="I17" s="168"/>
      <c r="J17" s="168"/>
      <c r="K17" s="168"/>
      <c r="L17" s="168"/>
      <c r="M17" s="168"/>
      <c r="N17" s="168"/>
      <c r="O17" s="167"/>
      <c r="P17" s="133"/>
      <c r="W17" s="162"/>
      <c r="X17" s="247"/>
      <c r="Y17" s="248"/>
      <c r="Z17" s="248"/>
      <c r="AA17" s="248"/>
      <c r="AB17" s="248"/>
      <c r="AC17" s="248"/>
      <c r="AD17" s="248"/>
      <c r="AE17" s="248"/>
      <c r="AF17" s="248"/>
      <c r="AG17" s="248"/>
      <c r="AH17" s="249"/>
    </row>
    <row r="18" spans="2:34" ht="14.25" customHeight="1">
      <c r="B18" s="154" t="str">
        <f>Tab_Conc_WBW!B34</f>
        <v>Tipo di procedura / Verfahrensarten</v>
      </c>
      <c r="C18" s="152"/>
      <c r="D18" s="152"/>
      <c r="E18" s="152"/>
      <c r="F18" s="152"/>
      <c r="G18" s="151"/>
      <c r="H18" s="133"/>
      <c r="I18" s="133"/>
      <c r="J18" s="133"/>
      <c r="K18" s="133"/>
      <c r="L18" s="133"/>
      <c r="M18" s="133"/>
      <c r="N18" s="133"/>
      <c r="O18" s="150"/>
      <c r="P18" s="133"/>
      <c r="W18" s="162"/>
      <c r="X18" s="247"/>
      <c r="Y18" s="248"/>
      <c r="Z18" s="248"/>
      <c r="AA18" s="248"/>
      <c r="AB18" s="248"/>
      <c r="AC18" s="248"/>
      <c r="AD18" s="248"/>
      <c r="AE18" s="248"/>
      <c r="AF18" s="248"/>
      <c r="AG18" s="248"/>
      <c r="AH18" s="249"/>
    </row>
    <row r="19" spans="2:34" ht="11.25" customHeight="1">
      <c r="B19" s="264" t="s">
        <v>26</v>
      </c>
      <c r="C19" s="265"/>
      <c r="D19" s="265"/>
      <c r="E19" s="265"/>
      <c r="F19" s="265"/>
      <c r="G19" s="265"/>
      <c r="H19" s="265"/>
      <c r="I19" s="265"/>
      <c r="J19" s="265"/>
      <c r="K19" s="265"/>
      <c r="L19" s="266"/>
      <c r="M19" s="164"/>
      <c r="N19" s="164"/>
      <c r="O19" s="174" t="s">
        <v>25</v>
      </c>
      <c r="P19" s="133"/>
      <c r="W19" s="162"/>
      <c r="X19" s="247"/>
      <c r="Y19" s="248"/>
      <c r="Z19" s="248"/>
      <c r="AA19" s="248"/>
      <c r="AB19" s="248"/>
      <c r="AC19" s="248"/>
      <c r="AD19" s="248"/>
      <c r="AE19" s="248"/>
      <c r="AF19" s="248"/>
      <c r="AG19" s="248"/>
      <c r="AH19" s="249"/>
    </row>
    <row r="20" spans="2:34" ht="11.25" customHeight="1">
      <c r="B20" s="267"/>
      <c r="C20" s="268"/>
      <c r="D20" s="268"/>
      <c r="E20" s="268"/>
      <c r="F20" s="268"/>
      <c r="G20" s="268"/>
      <c r="H20" s="268"/>
      <c r="I20" s="268"/>
      <c r="J20" s="268"/>
      <c r="K20" s="268"/>
      <c r="L20" s="269"/>
      <c r="M20" s="164"/>
      <c r="N20" s="164"/>
      <c r="O20" s="173">
        <f ca="1">TODAY()</f>
        <v>41982</v>
      </c>
      <c r="P20" s="133"/>
      <c r="W20" s="162"/>
      <c r="X20" s="247"/>
      <c r="Y20" s="248"/>
      <c r="Z20" s="248"/>
      <c r="AA20" s="248"/>
      <c r="AB20" s="248"/>
      <c r="AC20" s="248"/>
      <c r="AD20" s="248"/>
      <c r="AE20" s="248"/>
      <c r="AF20" s="248"/>
      <c r="AG20" s="248"/>
      <c r="AH20" s="249"/>
    </row>
    <row r="21" spans="1:34" s="133" customFormat="1" ht="6" customHeight="1">
      <c r="A21" s="140"/>
      <c r="B21" s="172"/>
      <c r="C21" s="171"/>
      <c r="D21" s="171"/>
      <c r="E21" s="171"/>
      <c r="F21" s="170"/>
      <c r="G21" s="169"/>
      <c r="H21" s="168"/>
      <c r="I21" s="168"/>
      <c r="J21" s="168"/>
      <c r="K21" s="168"/>
      <c r="L21" s="168"/>
      <c r="M21" s="168"/>
      <c r="N21" s="168"/>
      <c r="O21" s="167"/>
      <c r="W21" s="134"/>
      <c r="X21" s="247"/>
      <c r="Y21" s="248"/>
      <c r="Z21" s="248"/>
      <c r="AA21" s="248"/>
      <c r="AB21" s="248"/>
      <c r="AC21" s="248"/>
      <c r="AD21" s="248"/>
      <c r="AE21" s="248"/>
      <c r="AF21" s="248"/>
      <c r="AG21" s="248"/>
      <c r="AH21" s="249"/>
    </row>
    <row r="22" spans="2:34" ht="15.75" customHeight="1">
      <c r="B22" s="154" t="str">
        <f>Tab_Conc_WBW!B2</f>
        <v>Complessità / Komplexität</v>
      </c>
      <c r="C22" s="152"/>
      <c r="D22" s="152"/>
      <c r="E22" s="152"/>
      <c r="F22" s="152"/>
      <c r="G22" s="151"/>
      <c r="H22" s="133"/>
      <c r="I22" s="133"/>
      <c r="J22" s="133"/>
      <c r="K22" s="133"/>
      <c r="L22" s="133"/>
      <c r="M22" s="133"/>
      <c r="N22" s="133"/>
      <c r="O22" s="150"/>
      <c r="P22" s="133"/>
      <c r="W22" s="162"/>
      <c r="X22" s="247"/>
      <c r="Y22" s="248"/>
      <c r="Z22" s="248"/>
      <c r="AA22" s="248"/>
      <c r="AB22" s="248"/>
      <c r="AC22" s="248"/>
      <c r="AD22" s="248"/>
      <c r="AE22" s="248"/>
      <c r="AF22" s="248"/>
      <c r="AG22" s="248"/>
      <c r="AH22" s="249"/>
    </row>
    <row r="23" spans="2:34" ht="11.25" customHeight="1">
      <c r="B23" s="264" t="s">
        <v>24</v>
      </c>
      <c r="C23" s="265"/>
      <c r="D23" s="265"/>
      <c r="E23" s="266"/>
      <c r="F23" s="165"/>
      <c r="G23" s="164"/>
      <c r="H23" s="164"/>
      <c r="I23" s="165"/>
      <c r="J23" s="164"/>
      <c r="K23" s="164"/>
      <c r="L23" s="164"/>
      <c r="M23" s="164"/>
      <c r="N23" s="164"/>
      <c r="O23" s="166"/>
      <c r="P23" s="133"/>
      <c r="W23" s="162"/>
      <c r="X23" s="247"/>
      <c r="Y23" s="248"/>
      <c r="Z23" s="248"/>
      <c r="AA23" s="248"/>
      <c r="AB23" s="248"/>
      <c r="AC23" s="248"/>
      <c r="AD23" s="248"/>
      <c r="AE23" s="248"/>
      <c r="AF23" s="248"/>
      <c r="AG23" s="248"/>
      <c r="AH23" s="249"/>
    </row>
    <row r="24" spans="2:34" ht="11.25" customHeight="1">
      <c r="B24" s="267"/>
      <c r="C24" s="268"/>
      <c r="D24" s="268"/>
      <c r="E24" s="269"/>
      <c r="F24" s="165"/>
      <c r="G24" s="164"/>
      <c r="H24" s="164"/>
      <c r="I24" s="165"/>
      <c r="J24" s="164"/>
      <c r="K24" s="164"/>
      <c r="L24" s="164"/>
      <c r="M24" s="164"/>
      <c r="N24" s="164"/>
      <c r="O24" s="163"/>
      <c r="P24" s="133"/>
      <c r="W24" s="162"/>
      <c r="X24" s="247"/>
      <c r="Y24" s="248"/>
      <c r="Z24" s="248"/>
      <c r="AA24" s="248"/>
      <c r="AB24" s="248"/>
      <c r="AC24" s="248"/>
      <c r="AD24" s="248"/>
      <c r="AE24" s="248"/>
      <c r="AF24" s="248"/>
      <c r="AG24" s="248"/>
      <c r="AH24" s="249"/>
    </row>
    <row r="25" spans="1:34" s="133" customFormat="1" ht="3" customHeight="1" thickBot="1">
      <c r="A25" s="140"/>
      <c r="B25" s="161"/>
      <c r="C25" s="160"/>
      <c r="D25" s="160"/>
      <c r="E25" s="160"/>
      <c r="F25" s="159"/>
      <c r="G25" s="158"/>
      <c r="H25" s="157"/>
      <c r="I25" s="157"/>
      <c r="J25" s="157"/>
      <c r="K25" s="157"/>
      <c r="L25" s="157"/>
      <c r="M25" s="157"/>
      <c r="N25" s="157"/>
      <c r="O25" s="156"/>
      <c r="W25" s="134"/>
      <c r="X25" s="250"/>
      <c r="Y25" s="251"/>
      <c r="Z25" s="251"/>
      <c r="AA25" s="251"/>
      <c r="AB25" s="251"/>
      <c r="AC25" s="251"/>
      <c r="AD25" s="251"/>
      <c r="AE25" s="251"/>
      <c r="AF25" s="251"/>
      <c r="AG25" s="251"/>
      <c r="AH25" s="252"/>
    </row>
    <row r="26" spans="1:33" s="147" customFormat="1" ht="38.25" customHeight="1">
      <c r="A26" s="155"/>
      <c r="B26" s="255" t="str">
        <f>IF(B23=Tab_Conc_WBW!C2,Tab_Conc_WBW!C4,Tab_Conc_WBW!D4)</f>
        <v>Compiti di concorso con programma funzionale standard come asili, scuole, palestre, edilizia residenziale e edifici con utilizzo misto residenza – uffici, edilizia industriale e artigianale con programmi funzionali semplici e compiti di concorso che non richiedono indagini preliminari, verifiche di superfici e volumi.</v>
      </c>
      <c r="C26" s="256"/>
      <c r="D26" s="256"/>
      <c r="E26" s="256"/>
      <c r="F26" s="256"/>
      <c r="G26" s="256"/>
      <c r="H26" s="256"/>
      <c r="I26" s="256"/>
      <c r="J26" s="256"/>
      <c r="K26" s="256"/>
      <c r="L26" s="256"/>
      <c r="M26" s="256"/>
      <c r="N26" s="256"/>
      <c r="O26" s="257"/>
      <c r="W26" s="149"/>
      <c r="AB26" s="147" t="str">
        <f>Tab_Conc_WBW!B35</f>
        <v>Concorso ad inviti / Geladener Wettbewerb</v>
      </c>
      <c r="AG26" s="148"/>
    </row>
    <row r="27" spans="1:33" s="147" customFormat="1" ht="38.25" customHeight="1">
      <c r="A27" s="155"/>
      <c r="B27" s="258" t="str">
        <f>IF(B23=Tab_Conc_WBW!D2,Tab_Conc_WBW!D3,Tab_Conc_WBW!C3)</f>
        <v>Wettbewerbsaufgaben mit Standardraumprogramm wie Kindergärten, Schulbauten, Sporthallen, Wohnbau und Bauten mit gemischter Nutzung Wohnen – Büros, Industrie- und Gewerbebauten mit einfachem Raumprogramm und Wettbewerbsaufgaben, die keine Voruntersuchungen, keine Flächen- und Volumennachweise erfordern.</v>
      </c>
      <c r="C27" s="259"/>
      <c r="D27" s="259"/>
      <c r="E27" s="259"/>
      <c r="F27" s="259"/>
      <c r="G27" s="259"/>
      <c r="H27" s="259"/>
      <c r="I27" s="259"/>
      <c r="J27" s="259"/>
      <c r="K27" s="259"/>
      <c r="L27" s="259"/>
      <c r="M27" s="259"/>
      <c r="N27" s="259"/>
      <c r="O27" s="260"/>
      <c r="W27" s="149"/>
      <c r="AB27" s="147" t="str">
        <f>Tab_Conc_WBW!B36</f>
        <v>Concorso aperto a un grado / Einstufiger offener Wettbewerb</v>
      </c>
      <c r="AG27" s="148"/>
    </row>
    <row r="28" spans="1:33" s="147" customFormat="1" ht="15.75" customHeight="1">
      <c r="A28" s="155"/>
      <c r="B28" s="154" t="s">
        <v>23</v>
      </c>
      <c r="C28" s="153"/>
      <c r="D28" s="153"/>
      <c r="E28" s="153"/>
      <c r="F28" s="152"/>
      <c r="G28" s="151"/>
      <c r="H28" s="133"/>
      <c r="I28" s="133"/>
      <c r="J28" s="133"/>
      <c r="K28" s="133"/>
      <c r="L28" s="133"/>
      <c r="M28" s="133"/>
      <c r="N28" s="133"/>
      <c r="O28" s="150"/>
      <c r="W28" s="149"/>
      <c r="AB28" s="147" t="str">
        <f>Tab_Conc_WBW!B37</f>
        <v>Concorso a un grado con preselezione / Einstufiger Wettbewerb mit Vorauswahl</v>
      </c>
      <c r="AG28" s="148"/>
    </row>
    <row r="29" spans="1:33" s="133" customFormat="1" ht="26.25" customHeight="1">
      <c r="A29" s="140"/>
      <c r="B29" s="270" t="s">
        <v>22</v>
      </c>
      <c r="C29" s="271"/>
      <c r="D29" s="271"/>
      <c r="E29" s="271"/>
      <c r="F29" s="271"/>
      <c r="G29" s="271"/>
      <c r="H29" s="271"/>
      <c r="I29" s="271"/>
      <c r="J29" s="271"/>
      <c r="K29" s="271"/>
      <c r="L29" s="271"/>
      <c r="M29" s="271"/>
      <c r="N29" s="271"/>
      <c r="O29" s="272"/>
      <c r="W29" s="134"/>
      <c r="AB29" s="147" t="str">
        <f>Tab_Conc_WBW!B38</f>
        <v>Concorso a due gradi / Zweistufiger Wettbewerb</v>
      </c>
      <c r="AG29" s="1"/>
    </row>
    <row r="30" spans="1:33" s="133" customFormat="1" ht="25.5" customHeight="1">
      <c r="A30" s="140"/>
      <c r="B30" s="233">
        <v>0</v>
      </c>
      <c r="C30" s="273" t="s">
        <v>21</v>
      </c>
      <c r="D30" s="274"/>
      <c r="E30" s="274"/>
      <c r="F30" s="274"/>
      <c r="G30" s="274"/>
      <c r="H30" s="274"/>
      <c r="I30" s="136"/>
      <c r="J30" s="137"/>
      <c r="K30" s="137"/>
      <c r="L30" s="137"/>
      <c r="M30" s="137"/>
      <c r="N30" s="137"/>
      <c r="O30" s="145"/>
      <c r="W30" s="134"/>
      <c r="AG30" s="1"/>
    </row>
    <row r="31" spans="1:33" s="133" customFormat="1" ht="4.5" customHeight="1">
      <c r="A31" s="140"/>
      <c r="B31" s="146"/>
      <c r="C31" s="137"/>
      <c r="D31" s="137"/>
      <c r="E31" s="137"/>
      <c r="F31" s="137"/>
      <c r="G31" s="137"/>
      <c r="H31" s="137"/>
      <c r="I31" s="137"/>
      <c r="J31" s="137"/>
      <c r="K31" s="137"/>
      <c r="L31" s="137"/>
      <c r="M31" s="137"/>
      <c r="N31" s="137"/>
      <c r="O31" s="145"/>
      <c r="W31" s="134"/>
      <c r="AG31" s="1"/>
    </row>
    <row r="32" spans="1:33" s="133" customFormat="1" ht="25.5" customHeight="1">
      <c r="A32" s="140"/>
      <c r="B32" s="233">
        <v>0</v>
      </c>
      <c r="C32" s="273" t="s">
        <v>20</v>
      </c>
      <c r="D32" s="275"/>
      <c r="E32" s="275"/>
      <c r="F32" s="275"/>
      <c r="G32" s="275"/>
      <c r="H32" s="275"/>
      <c r="I32" s="137"/>
      <c r="J32" s="137"/>
      <c r="K32" s="137"/>
      <c r="L32" s="137"/>
      <c r="M32" s="137"/>
      <c r="N32" s="137"/>
      <c r="O32" s="145"/>
      <c r="W32" s="134"/>
      <c r="Y32" s="134"/>
      <c r="AG32" s="1"/>
    </row>
    <row r="33" spans="1:33" s="133" customFormat="1" ht="6" customHeight="1">
      <c r="A33" s="140"/>
      <c r="B33" s="144"/>
      <c r="C33" s="143"/>
      <c r="D33" s="143"/>
      <c r="E33" s="143"/>
      <c r="F33" s="143"/>
      <c r="G33" s="143"/>
      <c r="H33" s="143"/>
      <c r="I33" s="143"/>
      <c r="J33" s="143"/>
      <c r="K33" s="143"/>
      <c r="L33" s="143"/>
      <c r="M33" s="143"/>
      <c r="N33" s="143"/>
      <c r="O33" s="142"/>
      <c r="W33" s="134"/>
      <c r="AG33" s="1"/>
    </row>
    <row r="34" spans="1:33" s="133" customFormat="1" ht="3" customHeight="1">
      <c r="A34" s="140"/>
      <c r="B34" s="141"/>
      <c r="C34" s="136"/>
      <c r="D34" s="136"/>
      <c r="E34" s="136"/>
      <c r="F34" s="136"/>
      <c r="G34" s="136"/>
      <c r="H34" s="136"/>
      <c r="I34" s="136"/>
      <c r="J34" s="136"/>
      <c r="K34" s="136"/>
      <c r="L34" s="136"/>
      <c r="M34" s="136"/>
      <c r="N34" s="136"/>
      <c r="O34" s="135"/>
      <c r="W34" s="134"/>
      <c r="AG34" s="1"/>
    </row>
    <row r="35" spans="1:33" s="133" customFormat="1" ht="10.5" customHeight="1">
      <c r="A35" s="140"/>
      <c r="B35" s="261">
        <v>50</v>
      </c>
      <c r="C35" s="262"/>
      <c r="D35" s="139"/>
      <c r="F35" s="138" t="s">
        <v>19</v>
      </c>
      <c r="G35" s="136" t="s">
        <v>18</v>
      </c>
      <c r="H35" s="136"/>
      <c r="I35" s="234"/>
      <c r="J35" s="235"/>
      <c r="K35" s="136"/>
      <c r="L35" s="137" t="s">
        <v>17</v>
      </c>
      <c r="M35" s="136"/>
      <c r="N35" s="136"/>
      <c r="O35" s="135"/>
      <c r="W35" s="134"/>
      <c r="AG35" s="1"/>
    </row>
    <row r="36" spans="1:33" s="133" customFormat="1" ht="10.5" customHeight="1">
      <c r="A36" s="140"/>
      <c r="B36" s="263"/>
      <c r="C36" s="262"/>
      <c r="D36" s="139"/>
      <c r="F36" s="138" t="s">
        <v>16</v>
      </c>
      <c r="G36" s="136" t="s">
        <v>15</v>
      </c>
      <c r="H36" s="136"/>
      <c r="I36" s="235"/>
      <c r="J36" s="235"/>
      <c r="K36" s="136"/>
      <c r="L36" s="137" t="s">
        <v>14</v>
      </c>
      <c r="M36" s="136"/>
      <c r="N36" s="136"/>
      <c r="O36" s="135"/>
      <c r="W36" s="134"/>
      <c r="AG36" s="1"/>
    </row>
    <row r="37" spans="1:33" s="56" customFormat="1" ht="3" customHeight="1" thickBot="1">
      <c r="A37" s="64"/>
      <c r="B37" s="132"/>
      <c r="C37" s="130"/>
      <c r="D37" s="130"/>
      <c r="E37" s="130"/>
      <c r="F37" s="130"/>
      <c r="G37" s="131"/>
      <c r="H37" s="131"/>
      <c r="I37" s="131"/>
      <c r="J37" s="130"/>
      <c r="K37" s="130"/>
      <c r="L37" s="130"/>
      <c r="M37" s="130"/>
      <c r="N37" s="129"/>
      <c r="O37" s="128"/>
      <c r="P37" s="57"/>
      <c r="R37" s="127"/>
      <c r="S37" s="57"/>
      <c r="AG37" s="126"/>
    </row>
    <row r="38" spans="1:33" s="4" customFormat="1" ht="16.5" customHeight="1" thickBot="1">
      <c r="A38" s="2"/>
      <c r="B38" s="125"/>
      <c r="C38" s="7"/>
      <c r="D38" s="7"/>
      <c r="E38" s="7"/>
      <c r="F38" s="7"/>
      <c r="G38" s="32"/>
      <c r="H38" s="32"/>
      <c r="I38" s="32"/>
      <c r="J38" s="7"/>
      <c r="K38" s="7"/>
      <c r="L38" s="7"/>
      <c r="M38" s="7"/>
      <c r="N38" s="65"/>
      <c r="O38" s="124"/>
      <c r="P38" s="7"/>
      <c r="R38" s="7"/>
      <c r="S38" s="7"/>
      <c r="X38" s="5"/>
      <c r="AG38" s="1"/>
    </row>
    <row r="39" spans="1:33" s="4" customFormat="1" ht="15" customHeight="1" thickBot="1">
      <c r="A39" s="2"/>
      <c r="B39" s="123" t="s">
        <v>13</v>
      </c>
      <c r="C39" s="122"/>
      <c r="D39" s="120"/>
      <c r="E39" s="120"/>
      <c r="F39" s="120"/>
      <c r="G39" s="121"/>
      <c r="H39" s="121"/>
      <c r="I39" s="121"/>
      <c r="J39" s="120"/>
      <c r="K39" s="120"/>
      <c r="L39" s="120"/>
      <c r="M39" s="120"/>
      <c r="N39" s="119"/>
      <c r="O39" s="118"/>
      <c r="R39" s="7"/>
      <c r="S39" s="7"/>
      <c r="Y39" s="27"/>
      <c r="AG39" s="1"/>
    </row>
    <row r="40" spans="1:33" s="4" customFormat="1" ht="15" customHeight="1">
      <c r="A40" s="2"/>
      <c r="B40" s="117" t="s">
        <v>12</v>
      </c>
      <c r="C40" s="116" t="str">
        <f>Tab_Conc_WBW!B8</f>
        <v>Documentazione di concorso / Ausschreibungsunterlagen</v>
      </c>
      <c r="D40" s="114"/>
      <c r="E40" s="114"/>
      <c r="F40" s="114"/>
      <c r="G40" s="115"/>
      <c r="H40" s="115"/>
      <c r="I40" s="115"/>
      <c r="J40" s="114"/>
      <c r="K40" s="114"/>
      <c r="L40" s="114"/>
      <c r="M40" s="114"/>
      <c r="N40" s="113"/>
      <c r="O40" s="112"/>
      <c r="P40" s="7"/>
      <c r="R40" s="7"/>
      <c r="S40" s="7"/>
      <c r="Y40" s="27"/>
      <c r="AG40" s="1"/>
    </row>
    <row r="41" spans="1:33" s="107" customFormat="1" ht="15" customHeight="1">
      <c r="A41" s="111"/>
      <c r="B41" s="106" t="str">
        <f>Tab_Conc_WBW!B10</f>
        <v>Disciplinare di concorso e documenti</v>
      </c>
      <c r="C41" s="103"/>
      <c r="D41" s="102"/>
      <c r="E41" s="62"/>
      <c r="F41" s="62" t="str">
        <f>Tab_Conc_WBW!B9</f>
        <v>Auslobungstext und Unterlagen</v>
      </c>
      <c r="G41" s="105"/>
      <c r="H41" s="104"/>
      <c r="I41" s="104"/>
      <c r="J41" s="102"/>
      <c r="K41" s="102"/>
      <c r="L41" s="103"/>
      <c r="M41" s="102"/>
      <c r="N41" s="101"/>
      <c r="O41" s="100">
        <f>IF(B23=Tab_Conc_WBW!C7,Tab_Conc_WBW!C9,Tab_Conc_WBW!D9)</f>
        <v>10000</v>
      </c>
      <c r="P41" s="110"/>
      <c r="R41" s="110"/>
      <c r="S41" s="110"/>
      <c r="Y41" s="109"/>
      <c r="AG41" s="108"/>
    </row>
    <row r="42" spans="1:33" s="4" customFormat="1" ht="2.25" customHeight="1">
      <c r="A42" s="2"/>
      <c r="B42" s="45"/>
      <c r="C42" s="44"/>
      <c r="D42" s="43"/>
      <c r="E42" s="42"/>
      <c r="F42" s="41"/>
      <c r="G42" s="40"/>
      <c r="H42" s="39"/>
      <c r="I42" s="39"/>
      <c r="J42" s="38"/>
      <c r="K42" s="37"/>
      <c r="L42" s="37"/>
      <c r="M42" s="36"/>
      <c r="N42" s="35"/>
      <c r="O42" s="34"/>
      <c r="P42" s="7"/>
      <c r="R42" s="7"/>
      <c r="S42" s="7"/>
      <c r="Y42" s="27"/>
      <c r="AG42" s="1"/>
    </row>
    <row r="43" spans="1:33" s="4" customFormat="1" ht="2.25" customHeight="1">
      <c r="A43" s="2"/>
      <c r="B43" s="72"/>
      <c r="C43" s="71"/>
      <c r="D43" s="20"/>
      <c r="E43" s="67"/>
      <c r="F43" s="22"/>
      <c r="G43" s="22"/>
      <c r="H43" s="66"/>
      <c r="I43" s="66"/>
      <c r="J43" s="7"/>
      <c r="K43" s="21"/>
      <c r="L43" s="21"/>
      <c r="M43" s="57"/>
      <c r="N43" s="65"/>
      <c r="O43" s="70"/>
      <c r="P43" s="7"/>
      <c r="R43" s="7"/>
      <c r="S43" s="7"/>
      <c r="Y43" s="27"/>
      <c r="AG43" s="1"/>
    </row>
    <row r="44" spans="1:33" s="4" customFormat="1" ht="15" customHeight="1">
      <c r="A44" s="2"/>
      <c r="B44" s="93" t="s">
        <v>11</v>
      </c>
      <c r="C44" s="92" t="str">
        <f>Tab_Conc_WBW!B12</f>
        <v>Preesame preselezione / Vorprüfung Vorauswahl</v>
      </c>
      <c r="D44" s="20"/>
      <c r="E44" s="67"/>
      <c r="F44" s="22"/>
      <c r="G44" s="22"/>
      <c r="H44" s="66"/>
      <c r="I44" s="66"/>
      <c r="J44" s="7"/>
      <c r="K44" s="21"/>
      <c r="L44" s="21"/>
      <c r="M44" s="57"/>
      <c r="N44" s="65"/>
      <c r="O44" s="47"/>
      <c r="P44" s="7"/>
      <c r="R44" s="7"/>
      <c r="S44" s="7"/>
      <c r="Y44" s="27"/>
      <c r="AG44" s="1"/>
    </row>
    <row r="45" spans="1:33" s="81" customFormat="1" ht="15" customHeight="1">
      <c r="A45" s="91"/>
      <c r="B45" s="106" t="str">
        <f>Tab_Conc_WBW!B14</f>
        <v>Onorario base</v>
      </c>
      <c r="C45" s="103"/>
      <c r="D45" s="103" t="str">
        <f>Tab_Conc_WBW!B13</f>
        <v>Basishonorar</v>
      </c>
      <c r="E45" s="62"/>
      <c r="F45" s="104"/>
      <c r="G45" s="105"/>
      <c r="H45" s="104"/>
      <c r="I45" s="104"/>
      <c r="J45" s="102"/>
      <c r="K45" s="102"/>
      <c r="L45" s="103"/>
      <c r="M45" s="102"/>
      <c r="N45" s="101"/>
      <c r="O45" s="100" t="str">
        <f>IF(OR(B32=1,B30=1),IF(B23=Tab_Conc_WBW!C7,Tab_Conc_WBW!C13,Tab_Conc_WBW!D13)," ")</f>
        <v> </v>
      </c>
      <c r="P45" s="79"/>
      <c r="R45" s="79"/>
      <c r="S45" s="79"/>
      <c r="Y45" s="83"/>
      <c r="AG45" s="82"/>
    </row>
    <row r="46" spans="1:33" s="4" customFormat="1" ht="2.25" customHeight="1">
      <c r="A46" s="2"/>
      <c r="B46" s="45"/>
      <c r="C46" s="44"/>
      <c r="D46" s="43"/>
      <c r="E46" s="42"/>
      <c r="F46" s="41"/>
      <c r="G46" s="40"/>
      <c r="H46" s="39"/>
      <c r="I46" s="39"/>
      <c r="J46" s="38"/>
      <c r="K46" s="37"/>
      <c r="L46" s="37"/>
      <c r="M46" s="36"/>
      <c r="N46" s="35"/>
      <c r="O46" s="34"/>
      <c r="P46" s="7"/>
      <c r="R46" s="7"/>
      <c r="S46" s="7"/>
      <c r="Y46" s="27"/>
      <c r="AG46" s="1"/>
    </row>
    <row r="47" spans="1:33" s="4" customFormat="1" ht="2.25" customHeight="1">
      <c r="A47" s="2"/>
      <c r="B47" s="33"/>
      <c r="C47" s="7"/>
      <c r="D47" s="7"/>
      <c r="E47" s="7"/>
      <c r="F47" s="7"/>
      <c r="G47" s="32"/>
      <c r="H47" s="32"/>
      <c r="I47" s="31"/>
      <c r="J47" s="7"/>
      <c r="K47" s="20"/>
      <c r="L47" s="30"/>
      <c r="M47" s="7"/>
      <c r="N47" s="29"/>
      <c r="O47" s="28"/>
      <c r="P47" s="1"/>
      <c r="R47" s="7"/>
      <c r="S47" s="7"/>
      <c r="Y47" s="27"/>
      <c r="AG47" s="1"/>
    </row>
    <row r="48" spans="1:33" s="4" customFormat="1" ht="15" customHeight="1">
      <c r="A48" s="2"/>
      <c r="B48" s="99" t="s">
        <v>9</v>
      </c>
      <c r="C48" s="7"/>
      <c r="D48" s="7"/>
      <c r="E48" s="7"/>
      <c r="F48" s="7"/>
      <c r="G48" s="61" t="s">
        <v>5</v>
      </c>
      <c r="H48" s="32"/>
      <c r="I48" s="61" t="s">
        <v>4</v>
      </c>
      <c r="J48" s="7"/>
      <c r="K48" s="20"/>
      <c r="L48" s="30"/>
      <c r="M48" s="7"/>
      <c r="N48" s="29"/>
      <c r="O48" s="28"/>
      <c r="P48" s="1"/>
      <c r="R48" s="7"/>
      <c r="S48" s="7"/>
      <c r="Y48" s="27"/>
      <c r="AG48" s="1"/>
    </row>
    <row r="49" spans="1:33" s="4" customFormat="1" ht="15" customHeight="1">
      <c r="A49" s="2"/>
      <c r="B49" s="80" t="s">
        <v>8</v>
      </c>
      <c r="C49" s="7"/>
      <c r="D49" s="7"/>
      <c r="E49" s="7"/>
      <c r="F49" s="98"/>
      <c r="G49" s="54">
        <f>Tab_Conc_WBW!C15</f>
        <v>125</v>
      </c>
      <c r="H49" s="54" t="s">
        <v>2</v>
      </c>
      <c r="I49" s="77"/>
      <c r="J49" s="76">
        <f>B35</f>
        <v>50</v>
      </c>
      <c r="K49" s="51"/>
      <c r="L49" s="75" t="s">
        <v>1</v>
      </c>
      <c r="M49" s="97"/>
      <c r="N49" s="96"/>
      <c r="O49" s="95" t="str">
        <f>IF(OR(B32=1,B30=1),G49*J49," ")</f>
        <v> </v>
      </c>
      <c r="P49" s="1"/>
      <c r="R49" s="7"/>
      <c r="S49" s="7"/>
      <c r="Y49" s="94"/>
      <c r="AG49" s="1"/>
    </row>
    <row r="50" spans="1:33" s="4" customFormat="1" ht="2.25" customHeight="1">
      <c r="A50" s="2"/>
      <c r="B50" s="45"/>
      <c r="C50" s="44"/>
      <c r="D50" s="43"/>
      <c r="E50" s="42"/>
      <c r="F50" s="41"/>
      <c r="G50" s="40"/>
      <c r="H50" s="39"/>
      <c r="I50" s="39"/>
      <c r="J50" s="38"/>
      <c r="K50" s="37"/>
      <c r="L50" s="37"/>
      <c r="M50" s="36"/>
      <c r="N50" s="35"/>
      <c r="O50" s="34"/>
      <c r="P50" s="7"/>
      <c r="R50" s="7"/>
      <c r="S50" s="7"/>
      <c r="Y50" s="27"/>
      <c r="AG50" s="1"/>
    </row>
    <row r="51" spans="1:33" s="4" customFormat="1" ht="2.25" customHeight="1">
      <c r="A51" s="2"/>
      <c r="B51" s="72"/>
      <c r="C51" s="71"/>
      <c r="D51" s="20"/>
      <c r="E51" s="67"/>
      <c r="F51" s="22"/>
      <c r="G51" s="22"/>
      <c r="H51" s="66"/>
      <c r="I51" s="66"/>
      <c r="J51" s="7"/>
      <c r="K51" s="21"/>
      <c r="L51" s="21"/>
      <c r="M51" s="57"/>
      <c r="N51" s="65"/>
      <c r="O51" s="70"/>
      <c r="P51" s="7"/>
      <c r="R51" s="7"/>
      <c r="S51" s="7"/>
      <c r="Y51" s="27"/>
      <c r="AG51" s="1"/>
    </row>
    <row r="52" spans="1:33" s="4" customFormat="1" ht="15" customHeight="1">
      <c r="A52" s="2"/>
      <c r="B52" s="93" t="s">
        <v>10</v>
      </c>
      <c r="C52" s="92" t="str">
        <f>Tab_Conc_WBW!B19</f>
        <v>Preesame fase di concorso / Vorprüfung Wettbewerbsphase</v>
      </c>
      <c r="D52" s="20"/>
      <c r="E52" s="67"/>
      <c r="F52" s="22"/>
      <c r="G52" s="22"/>
      <c r="H52" s="66"/>
      <c r="I52" s="66"/>
      <c r="J52" s="7"/>
      <c r="K52" s="21"/>
      <c r="L52" s="21"/>
      <c r="M52" s="57"/>
      <c r="N52" s="65"/>
      <c r="O52" s="47"/>
      <c r="P52" s="7"/>
      <c r="R52" s="7"/>
      <c r="S52" s="7"/>
      <c r="Y52" s="27"/>
      <c r="AG52" s="1"/>
    </row>
    <row r="53" spans="1:33" s="81" customFormat="1" ht="15" customHeight="1">
      <c r="A53" s="91"/>
      <c r="B53" s="90" t="str">
        <f>Tab_Conc_WBW!B21</f>
        <v>Onorario base</v>
      </c>
      <c r="C53" s="86"/>
      <c r="D53" s="86" t="str">
        <f>Tab_Conc_WBW!B20</f>
        <v>Basishonorar</v>
      </c>
      <c r="E53" s="89"/>
      <c r="F53" s="87"/>
      <c r="G53" s="88"/>
      <c r="H53" s="87"/>
      <c r="I53" s="87"/>
      <c r="J53" s="85"/>
      <c r="K53" s="85"/>
      <c r="L53" s="86"/>
      <c r="M53" s="85"/>
      <c r="N53" s="84"/>
      <c r="O53" s="47">
        <f>IF(B23=Tab_Conc_WBW!C7,Tab_Conc_WBW!C20,Tab_Conc_WBW!D20)</f>
        <v>1500</v>
      </c>
      <c r="P53" s="79"/>
      <c r="R53" s="79"/>
      <c r="S53" s="79"/>
      <c r="Y53" s="83"/>
      <c r="AG53" s="82"/>
    </row>
    <row r="54" spans="1:33" s="4" customFormat="1" ht="2.25" customHeight="1">
      <c r="A54" s="2"/>
      <c r="B54" s="45"/>
      <c r="C54" s="44"/>
      <c r="D54" s="43"/>
      <c r="E54" s="42"/>
      <c r="F54" s="41"/>
      <c r="G54" s="40"/>
      <c r="H54" s="39"/>
      <c r="I54" s="39"/>
      <c r="J54" s="38"/>
      <c r="K54" s="37"/>
      <c r="L54" s="37"/>
      <c r="M54" s="36"/>
      <c r="N54" s="35"/>
      <c r="O54" s="34"/>
      <c r="P54" s="7"/>
      <c r="R54" s="7"/>
      <c r="S54" s="7"/>
      <c r="Y54" s="27"/>
      <c r="AG54" s="1"/>
    </row>
    <row r="55" spans="1:33" s="4" customFormat="1" ht="2.25" customHeight="1">
      <c r="A55" s="2"/>
      <c r="B55" s="33"/>
      <c r="C55" s="7"/>
      <c r="D55" s="7"/>
      <c r="E55" s="7"/>
      <c r="F55" s="7"/>
      <c r="G55" s="32"/>
      <c r="H55" s="32"/>
      <c r="I55" s="31"/>
      <c r="J55" s="7"/>
      <c r="K55" s="20"/>
      <c r="L55" s="30"/>
      <c r="M55" s="7"/>
      <c r="N55" s="29"/>
      <c r="O55" s="28"/>
      <c r="P55" s="1"/>
      <c r="R55" s="7"/>
      <c r="S55" s="7"/>
      <c r="Y55" s="27"/>
      <c r="AG55" s="1"/>
    </row>
    <row r="56" spans="1:33" s="4" customFormat="1" ht="15" customHeight="1">
      <c r="A56" s="2"/>
      <c r="B56" s="33" t="s">
        <v>9</v>
      </c>
      <c r="C56" s="7"/>
      <c r="D56" s="7"/>
      <c r="E56" s="7"/>
      <c r="F56" s="7"/>
      <c r="G56" s="61" t="s">
        <v>5</v>
      </c>
      <c r="H56" s="32"/>
      <c r="I56" s="61" t="s">
        <v>4</v>
      </c>
      <c r="J56" s="7"/>
      <c r="K56" s="20"/>
      <c r="L56" s="30"/>
      <c r="M56" s="7"/>
      <c r="N56" s="29"/>
      <c r="O56" s="28"/>
      <c r="P56" s="1"/>
      <c r="R56" s="7"/>
      <c r="S56" s="7"/>
      <c r="Y56" s="27"/>
      <c r="AG56" s="1"/>
    </row>
    <row r="57" spans="1:33" s="4" customFormat="1" ht="15" customHeight="1">
      <c r="A57" s="2"/>
      <c r="B57" s="80" t="s">
        <v>8</v>
      </c>
      <c r="C57" s="79"/>
      <c r="D57" s="79"/>
      <c r="E57" s="79"/>
      <c r="F57" s="78"/>
      <c r="G57" s="54">
        <f>IF(B23=Tab_Conc_WBW!C7,Tab_Conc_WBW!C22,Tab_Conc_WBW!D22)</f>
        <v>500</v>
      </c>
      <c r="H57" s="54" t="s">
        <v>2</v>
      </c>
      <c r="I57" s="77"/>
      <c r="J57" s="76">
        <f>IF(I35="",B35,I35)</f>
        <v>50</v>
      </c>
      <c r="K57" s="51"/>
      <c r="L57" s="75" t="s">
        <v>1</v>
      </c>
      <c r="M57" s="53"/>
      <c r="N57" s="74"/>
      <c r="O57" s="73">
        <f>G57*J57</f>
        <v>25000</v>
      </c>
      <c r="P57" s="1"/>
      <c r="R57" s="7"/>
      <c r="S57" s="7"/>
      <c r="Y57" s="27"/>
      <c r="AG57" s="1"/>
    </row>
    <row r="58" spans="1:33" s="4" customFormat="1" ht="2.25" customHeight="1">
      <c r="A58" s="2"/>
      <c r="B58" s="45"/>
      <c r="C58" s="44"/>
      <c r="D58" s="43"/>
      <c r="E58" s="42"/>
      <c r="F58" s="41"/>
      <c r="G58" s="40"/>
      <c r="H58" s="39"/>
      <c r="I58" s="39"/>
      <c r="J58" s="38"/>
      <c r="K58" s="37"/>
      <c r="L58" s="37"/>
      <c r="M58" s="36"/>
      <c r="N58" s="35"/>
      <c r="O58" s="34"/>
      <c r="P58" s="7"/>
      <c r="R58" s="7"/>
      <c r="S58" s="7"/>
      <c r="Y58" s="27"/>
      <c r="AG58" s="1"/>
    </row>
    <row r="59" spans="1:33" s="4" customFormat="1" ht="2.25" customHeight="1">
      <c r="A59" s="2"/>
      <c r="B59" s="72"/>
      <c r="C59" s="71"/>
      <c r="D59" s="20"/>
      <c r="E59" s="67"/>
      <c r="F59" s="22"/>
      <c r="G59" s="22"/>
      <c r="H59" s="66"/>
      <c r="I59" s="66"/>
      <c r="J59" s="7"/>
      <c r="K59" s="21"/>
      <c r="L59" s="21"/>
      <c r="M59" s="57"/>
      <c r="N59" s="65"/>
      <c r="O59" s="70"/>
      <c r="P59" s="7"/>
      <c r="R59" s="7"/>
      <c r="S59" s="7"/>
      <c r="Y59" s="27"/>
      <c r="AG59" s="1"/>
    </row>
    <row r="60" spans="1:33" s="4" customFormat="1" ht="25.5" customHeight="1">
      <c r="A60" s="231">
        <f>IF(B60=FALSE,"",B60)</f>
        <v>1</v>
      </c>
      <c r="B60" s="233">
        <v>1</v>
      </c>
      <c r="C60" s="69" t="s">
        <v>7</v>
      </c>
      <c r="D60" s="68" t="str">
        <f>Tab_Conc_WBW!B24</f>
        <v>Esposizione degli elaborati di concorso / Ausstellung der Wettbewerbsarbeiten</v>
      </c>
      <c r="E60" s="67"/>
      <c r="F60" s="22"/>
      <c r="G60" s="22"/>
      <c r="H60" s="66"/>
      <c r="I60" s="66"/>
      <c r="J60" s="7"/>
      <c r="K60" s="21"/>
      <c r="L60" s="21"/>
      <c r="M60" s="57"/>
      <c r="N60" s="65"/>
      <c r="O60" s="47"/>
      <c r="P60" s="7"/>
      <c r="R60" s="7"/>
      <c r="S60" s="7"/>
      <c r="Y60" s="27"/>
      <c r="AG60" s="1"/>
    </row>
    <row r="61" spans="1:33" s="56" customFormat="1" ht="15" customHeight="1">
      <c r="A61" s="64"/>
      <c r="B61" s="63" t="s">
        <v>6</v>
      </c>
      <c r="C61" s="60"/>
      <c r="D61" s="60"/>
      <c r="E61" s="62"/>
      <c r="F61" s="57"/>
      <c r="G61" s="61" t="s">
        <v>5</v>
      </c>
      <c r="H61" s="57"/>
      <c r="I61" s="61" t="s">
        <v>4</v>
      </c>
      <c r="J61" s="60"/>
      <c r="K61" s="60"/>
      <c r="L61" s="60"/>
      <c r="M61" s="60"/>
      <c r="N61" s="59"/>
      <c r="O61" s="58"/>
      <c r="P61" s="57"/>
      <c r="R61" s="57"/>
      <c r="S61" s="57"/>
      <c r="X61" s="4"/>
      <c r="Y61" s="27"/>
      <c r="AG61" s="1"/>
    </row>
    <row r="62" spans="1:33" s="4" customFormat="1" ht="15" customHeight="1">
      <c r="A62" s="2"/>
      <c r="B62" s="253">
        <f>Tab_Conc_WBW!C25</f>
        <v>1000</v>
      </c>
      <c r="C62" s="254"/>
      <c r="D62" s="51"/>
      <c r="E62" s="55" t="s">
        <v>3</v>
      </c>
      <c r="F62" s="53"/>
      <c r="G62" s="54">
        <f>Tab_Conc_WBW!C27</f>
        <v>50</v>
      </c>
      <c r="H62" s="54" t="s">
        <v>2</v>
      </c>
      <c r="I62" s="53"/>
      <c r="J62" s="52">
        <f>IF(I35="",B35,I35)</f>
        <v>50</v>
      </c>
      <c r="K62" s="51"/>
      <c r="L62" s="50" t="s">
        <v>1</v>
      </c>
      <c r="M62" s="49"/>
      <c r="N62" s="48"/>
      <c r="O62" s="47">
        <f>IF(B60=1,B62+(G62*J62),"")</f>
        <v>3500</v>
      </c>
      <c r="P62" s="7"/>
      <c r="R62" s="7"/>
      <c r="S62" s="7"/>
      <c r="Y62" s="46"/>
      <c r="AG62" s="1"/>
    </row>
    <row r="63" spans="1:33" s="4" customFormat="1" ht="2.25" customHeight="1">
      <c r="A63" s="2"/>
      <c r="B63" s="45"/>
      <c r="C63" s="44"/>
      <c r="D63" s="43"/>
      <c r="E63" s="42"/>
      <c r="F63" s="41"/>
      <c r="G63" s="40"/>
      <c r="H63" s="39"/>
      <c r="I63" s="39"/>
      <c r="J63" s="38"/>
      <c r="K63" s="37"/>
      <c r="L63" s="37"/>
      <c r="M63" s="36"/>
      <c r="N63" s="35"/>
      <c r="O63" s="34"/>
      <c r="P63" s="7"/>
      <c r="R63" s="7"/>
      <c r="S63" s="7"/>
      <c r="Y63" s="27"/>
      <c r="AG63" s="1"/>
    </row>
    <row r="64" spans="1:33" s="4" customFormat="1" ht="2.25" customHeight="1">
      <c r="A64" s="2"/>
      <c r="B64" s="33"/>
      <c r="C64" s="7"/>
      <c r="D64" s="7"/>
      <c r="E64" s="7"/>
      <c r="F64" s="7"/>
      <c r="G64" s="32"/>
      <c r="H64" s="32"/>
      <c r="I64" s="31"/>
      <c r="J64" s="7"/>
      <c r="K64" s="20"/>
      <c r="L64" s="30"/>
      <c r="M64" s="7"/>
      <c r="N64" s="29"/>
      <c r="O64" s="28"/>
      <c r="P64" s="1"/>
      <c r="R64" s="7"/>
      <c r="S64" s="7"/>
      <c r="Y64" s="27"/>
      <c r="AG64" s="1"/>
    </row>
    <row r="65" spans="1:33" s="4" customFormat="1" ht="4.5" customHeight="1" thickBot="1">
      <c r="A65" s="2"/>
      <c r="B65" s="26"/>
      <c r="C65" s="25"/>
      <c r="D65" s="24"/>
      <c r="E65" s="20"/>
      <c r="F65" s="23"/>
      <c r="G65" s="22"/>
      <c r="H65" s="21"/>
      <c r="I65" s="21"/>
      <c r="J65" s="7"/>
      <c r="K65" s="20"/>
      <c r="L65" s="7"/>
      <c r="M65" s="19"/>
      <c r="N65" s="19"/>
      <c r="O65" s="18"/>
      <c r="R65" s="7"/>
      <c r="S65" s="7"/>
      <c r="AG65" s="1"/>
    </row>
    <row r="66" spans="1:33" s="4" customFormat="1" ht="15" customHeight="1" thickBot="1">
      <c r="A66" s="2"/>
      <c r="B66" s="17" t="s">
        <v>0</v>
      </c>
      <c r="C66" s="16"/>
      <c r="D66" s="15"/>
      <c r="E66" s="11"/>
      <c r="F66" s="14"/>
      <c r="G66" s="13"/>
      <c r="H66" s="12"/>
      <c r="I66" s="12"/>
      <c r="J66" s="10"/>
      <c r="K66" s="11"/>
      <c r="L66" s="10"/>
      <c r="M66" s="9"/>
      <c r="N66" s="9"/>
      <c r="O66" s="8">
        <f>SUM(O41:O63)</f>
        <v>40000</v>
      </c>
      <c r="R66" s="7"/>
      <c r="S66" s="7"/>
      <c r="Y66" s="6"/>
      <c r="Z66" s="5"/>
      <c r="AG66" s="1"/>
    </row>
    <row r="70" ht="12.75">
      <c r="O70" s="3"/>
    </row>
  </sheetData>
  <sheetProtection password="BD42" sheet="1" objects="1" scenarios="1"/>
  <mergeCells count="16">
    <mergeCell ref="X13:AH25"/>
    <mergeCell ref="B62:C62"/>
    <mergeCell ref="B26:O26"/>
    <mergeCell ref="B27:O27"/>
    <mergeCell ref="B35:C36"/>
    <mergeCell ref="B19:L20"/>
    <mergeCell ref="B23:E24"/>
    <mergeCell ref="B29:O29"/>
    <mergeCell ref="C30:H30"/>
    <mergeCell ref="C32:H32"/>
    <mergeCell ref="I35:J36"/>
    <mergeCell ref="B2:E2"/>
    <mergeCell ref="G2:N2"/>
    <mergeCell ref="E7:O8"/>
    <mergeCell ref="E10:O11"/>
    <mergeCell ref="B15:O15"/>
  </mergeCells>
  <dataValidations count="3">
    <dataValidation type="list" allowBlank="1" showInputMessage="1" showErrorMessage="1" sqref="B60 B30 B32">
      <formula1>"0,1"</formula1>
    </dataValidation>
    <dataValidation type="list" showInputMessage="1" showErrorMessage="1" sqref="B23">
      <formula1>"Classe I / Klasse I,Classe II / Klasse II"</formula1>
    </dataValidation>
    <dataValidation type="list" allowBlank="1" showInputMessage="1" showErrorMessage="1" sqref="B19:L20">
      <formula1>$AB$26:$AB$29</formula1>
    </dataValidation>
  </dataValidations>
  <printOptions/>
  <pageMargins left="0.3937007874015748" right="0.3937007874015748" top="0.31496062992125984" bottom="0" header="0" footer="0"/>
  <pageSetup fitToHeight="0" fitToWidth="0" horizontalDpi="300" verticalDpi="300" orientation="portrait" paperSize="9" scale="98" r:id="rId4"/>
  <headerFooter alignWithMargins="0">
    <oddFooter>&amp;R&amp;8Pagina-Seite &amp;P/&amp;N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B2:I44"/>
  <sheetViews>
    <sheetView zoomScalePageLayoutView="0" workbookViewId="0" topLeftCell="A1">
      <selection activeCell="B2" sqref="B2"/>
    </sheetView>
  </sheetViews>
  <sheetFormatPr defaultColWidth="11.421875" defaultRowHeight="15"/>
  <cols>
    <col min="1" max="1" width="0.71875" style="195" customWidth="1"/>
    <col min="2" max="2" width="19.421875" style="195" customWidth="1"/>
    <col min="3" max="4" width="33.421875" style="195" customWidth="1"/>
    <col min="5" max="5" width="0.85546875" style="195" customWidth="1"/>
    <col min="6" max="16384" width="11.421875" style="195" customWidth="1"/>
  </cols>
  <sheetData>
    <row r="1" ht="13.5" thickBot="1"/>
    <row r="2" spans="2:4" ht="25.5">
      <c r="B2" s="205" t="s">
        <v>80</v>
      </c>
      <c r="C2" s="217" t="s">
        <v>24</v>
      </c>
      <c r="D2" s="230" t="s">
        <v>79</v>
      </c>
    </row>
    <row r="3" spans="2:4" ht="146.25" customHeight="1">
      <c r="B3" s="229" t="s">
        <v>78</v>
      </c>
      <c r="C3" s="228" t="s">
        <v>77</v>
      </c>
      <c r="D3" s="227" t="s">
        <v>76</v>
      </c>
    </row>
    <row r="4" spans="2:6" ht="132.75" customHeight="1" thickBot="1">
      <c r="B4" s="226" t="s">
        <v>56</v>
      </c>
      <c r="C4" s="225" t="s">
        <v>75</v>
      </c>
      <c r="D4" s="224" t="s">
        <v>74</v>
      </c>
      <c r="F4" s="223"/>
    </row>
    <row r="5" spans="3:4" ht="13.5" thickBot="1">
      <c r="C5" s="222"/>
      <c r="D5" s="222"/>
    </row>
    <row r="6" spans="2:4" ht="13.5" thickBot="1">
      <c r="B6" s="221"/>
      <c r="C6" s="220"/>
      <c r="D6" s="219" t="s">
        <v>73</v>
      </c>
    </row>
    <row r="7" spans="2:4" ht="12.75">
      <c r="B7" s="218"/>
      <c r="C7" s="217" t="str">
        <f>C2</f>
        <v>Classe I / Klasse I</v>
      </c>
      <c r="D7" s="216" t="str">
        <f>D2</f>
        <v>Classe II / Klasse II</v>
      </c>
    </row>
    <row r="8" spans="2:4" ht="15" customHeight="1">
      <c r="B8" s="211" t="s">
        <v>72</v>
      </c>
      <c r="C8" s="210"/>
      <c r="D8" s="215"/>
    </row>
    <row r="9" spans="2:4" ht="25.5">
      <c r="B9" s="207" t="s">
        <v>71</v>
      </c>
      <c r="C9" s="276">
        <v>10000</v>
      </c>
      <c r="D9" s="278">
        <v>15000</v>
      </c>
    </row>
    <row r="10" spans="2:4" ht="26.25" thickBot="1">
      <c r="B10" s="214" t="s">
        <v>70</v>
      </c>
      <c r="C10" s="285"/>
      <c r="D10" s="286"/>
    </row>
    <row r="11" spans="2:4" ht="15" customHeight="1" thickBot="1">
      <c r="B11" s="280" t="s">
        <v>69</v>
      </c>
      <c r="C11" s="281"/>
      <c r="D11" s="282"/>
    </row>
    <row r="12" spans="2:4" ht="15" customHeight="1">
      <c r="B12" s="211" t="s">
        <v>68</v>
      </c>
      <c r="C12" s="213"/>
      <c r="D12" s="212"/>
    </row>
    <row r="13" spans="2:4" ht="12.75">
      <c r="B13" s="207" t="s">
        <v>61</v>
      </c>
      <c r="C13" s="276">
        <v>1000</v>
      </c>
      <c r="D13" s="278">
        <v>1000</v>
      </c>
    </row>
    <row r="14" spans="2:4" ht="12.75">
      <c r="B14" s="208" t="s">
        <v>60</v>
      </c>
      <c r="C14" s="283"/>
      <c r="D14" s="284"/>
    </row>
    <row r="15" spans="2:4" ht="25.5">
      <c r="B15" s="207" t="s">
        <v>67</v>
      </c>
      <c r="C15" s="276">
        <v>125</v>
      </c>
      <c r="D15" s="278">
        <v>175</v>
      </c>
    </row>
    <row r="16" spans="2:4" ht="27.75" customHeight="1">
      <c r="B16" s="208" t="s">
        <v>66</v>
      </c>
      <c r="C16" s="283"/>
      <c r="D16" s="284"/>
    </row>
    <row r="17" spans="2:4" ht="25.5">
      <c r="B17" s="207" t="s">
        <v>65</v>
      </c>
      <c r="C17" s="276">
        <v>75</v>
      </c>
      <c r="D17" s="278">
        <v>125</v>
      </c>
    </row>
    <row r="18" spans="2:4" ht="25.5">
      <c r="B18" s="208" t="s">
        <v>64</v>
      </c>
      <c r="C18" s="283"/>
      <c r="D18" s="284"/>
    </row>
    <row r="19" spans="2:4" ht="15" customHeight="1">
      <c r="B19" s="211" t="s">
        <v>63</v>
      </c>
      <c r="C19" s="210"/>
      <c r="D19" s="209"/>
    </row>
    <row r="20" spans="2:4" ht="12.75">
      <c r="B20" s="207" t="s">
        <v>61</v>
      </c>
      <c r="C20" s="276">
        <v>1500</v>
      </c>
      <c r="D20" s="278">
        <v>1500</v>
      </c>
    </row>
    <row r="21" spans="2:4" ht="12.75">
      <c r="B21" s="208" t="s">
        <v>60</v>
      </c>
      <c r="C21" s="283"/>
      <c r="D21" s="284"/>
    </row>
    <row r="22" spans="2:4" ht="25.5">
      <c r="B22" s="207" t="s">
        <v>8</v>
      </c>
      <c r="C22" s="276">
        <v>500</v>
      </c>
      <c r="D22" s="278">
        <v>600</v>
      </c>
    </row>
    <row r="23" spans="2:4" ht="14.25" customHeight="1">
      <c r="B23" s="208" t="s">
        <v>59</v>
      </c>
      <c r="C23" s="283"/>
      <c r="D23" s="284"/>
    </row>
    <row r="24" spans="2:4" ht="15" customHeight="1">
      <c r="B24" s="211" t="s">
        <v>62</v>
      </c>
      <c r="C24" s="210"/>
      <c r="D24" s="209"/>
    </row>
    <row r="25" spans="2:4" ht="12.75">
      <c r="B25" s="207" t="s">
        <v>61</v>
      </c>
      <c r="C25" s="276">
        <v>1000</v>
      </c>
      <c r="D25" s="278">
        <v>1000</v>
      </c>
    </row>
    <row r="26" spans="2:4" ht="12.75">
      <c r="B26" s="208" t="s">
        <v>60</v>
      </c>
      <c r="C26" s="283"/>
      <c r="D26" s="284"/>
    </row>
    <row r="27" spans="2:4" ht="25.5">
      <c r="B27" s="207" t="s">
        <v>8</v>
      </c>
      <c r="C27" s="276">
        <v>50</v>
      </c>
      <c r="D27" s="278">
        <v>50</v>
      </c>
    </row>
    <row r="28" spans="2:4" ht="15.75" customHeight="1" thickBot="1">
      <c r="B28" s="206" t="s">
        <v>59</v>
      </c>
      <c r="C28" s="277"/>
      <c r="D28" s="279"/>
    </row>
    <row r="29" spans="3:4" ht="12.75">
      <c r="C29" s="196"/>
      <c r="D29" s="196"/>
    </row>
    <row r="30" spans="3:4" ht="12.75">
      <c r="C30" s="196"/>
      <c r="D30" s="196"/>
    </row>
    <row r="31" spans="3:4" ht="12.75">
      <c r="C31" s="196"/>
      <c r="D31" s="196"/>
    </row>
    <row r="32" spans="3:4" ht="12.75">
      <c r="C32" s="196"/>
      <c r="D32" s="196"/>
    </row>
    <row r="33" spans="3:4" ht="13.5" thickBot="1">
      <c r="C33" s="196"/>
      <c r="D33" s="196"/>
    </row>
    <row r="34" spans="2:4" ht="25.5">
      <c r="B34" s="205" t="s">
        <v>58</v>
      </c>
      <c r="C34" s="204" t="s">
        <v>57</v>
      </c>
      <c r="D34" s="203" t="s">
        <v>56</v>
      </c>
    </row>
    <row r="35" spans="2:9" ht="95.25" customHeight="1">
      <c r="B35" s="202" t="s">
        <v>26</v>
      </c>
      <c r="C35" s="201" t="s">
        <v>55</v>
      </c>
      <c r="D35" s="200" t="s">
        <v>54</v>
      </c>
      <c r="I35" s="232">
        <v>10</v>
      </c>
    </row>
    <row r="36" spans="2:4" ht="60.75" customHeight="1">
      <c r="B36" s="202" t="s">
        <v>53</v>
      </c>
      <c r="C36" s="201" t="s">
        <v>52</v>
      </c>
      <c r="D36" s="200" t="s">
        <v>51</v>
      </c>
    </row>
    <row r="37" spans="2:4" ht="111.75" customHeight="1">
      <c r="B37" s="202" t="s">
        <v>50</v>
      </c>
      <c r="C37" s="201" t="s">
        <v>49</v>
      </c>
      <c r="D37" s="200" t="s">
        <v>48</v>
      </c>
    </row>
    <row r="38" spans="2:4" ht="151.5" customHeight="1" thickBot="1">
      <c r="B38" s="199" t="s">
        <v>47</v>
      </c>
      <c r="C38" s="198" t="s">
        <v>46</v>
      </c>
      <c r="D38" s="197" t="s">
        <v>45</v>
      </c>
    </row>
    <row r="39" spans="3:4" ht="12.75">
      <c r="C39" s="196"/>
      <c r="D39" s="196"/>
    </row>
    <row r="40" spans="3:4" ht="12.75">
      <c r="C40" s="196"/>
      <c r="D40" s="196"/>
    </row>
    <row r="41" spans="3:4" ht="12.75">
      <c r="C41" s="196"/>
      <c r="D41" s="196"/>
    </row>
    <row r="42" spans="3:4" ht="12.75">
      <c r="C42" s="196"/>
      <c r="D42" s="196"/>
    </row>
    <row r="43" spans="3:4" ht="12.75">
      <c r="C43" s="196"/>
      <c r="D43" s="196"/>
    </row>
    <row r="44" spans="3:4" ht="12.75">
      <c r="C44" s="196"/>
      <c r="D44" s="196"/>
    </row>
  </sheetData>
  <sheetProtection password="BD42" sheet="1"/>
  <mergeCells count="17">
    <mergeCell ref="D20:D21"/>
    <mergeCell ref="C9:C10"/>
    <mergeCell ref="D9:D10"/>
    <mergeCell ref="C13:C14"/>
    <mergeCell ref="D13:D14"/>
    <mergeCell ref="C15:C16"/>
    <mergeCell ref="D15:D16"/>
    <mergeCell ref="C27:C28"/>
    <mergeCell ref="D27:D28"/>
    <mergeCell ref="B11:D11"/>
    <mergeCell ref="C22:C23"/>
    <mergeCell ref="D22:D23"/>
    <mergeCell ref="C25:C26"/>
    <mergeCell ref="D25:D26"/>
    <mergeCell ref="C17:C18"/>
    <mergeCell ref="D17:D18"/>
    <mergeCell ref="C20:C21"/>
  </mergeCells>
  <printOptions/>
  <pageMargins left="0.3937007874015748" right="0.7086614173228347" top="0.7874015748031497" bottom="0.7874015748031497" header="0.31496062992125984" footer="0.31496062992125984"/>
  <pageSetup fitToHeight="0" horizontalDpi="600" verticalDpi="600" orientation="portrait" paperSize="9" scale="98" r:id="rId1"/>
  <headerFooter>
    <oddHeader>&amp;LCalcolo del compenso professionale per la coordinazione di concorsi di progettazione / Berechnung zur Vergütung für freiberufliche Leistungen zur Koordinierung von Planungswettbewerben</oddHeader>
    <oddFooter>&amp;LOrdine degli Architetti, Pianificatori, Paesaggisti, Conservatori della Provincia di Bolzano
Kammer der Architekten, Raumplaner, Landschaftsplaner, Denkmalpfleger der Provinz Bozen</oddFooter>
  </headerFooter>
  <rowBreaks count="1" manualBreakCount="1">
    <brk id="2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ordine-arch-bz-kammer</dc:creator>
  <cp:keywords/>
  <dc:description/>
  <cp:lastModifiedBy>win</cp:lastModifiedBy>
  <cp:lastPrinted>2014-12-06T07:01:31Z</cp:lastPrinted>
  <dcterms:created xsi:type="dcterms:W3CDTF">2014-11-30T12:17:36Z</dcterms:created>
  <dcterms:modified xsi:type="dcterms:W3CDTF">2014-12-09T12:50:09Z</dcterms:modified>
  <cp:category/>
  <cp:version/>
  <cp:contentType/>
  <cp:contentStatus/>
</cp:coreProperties>
</file>